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vmware-host\Shared Folders\Documentos\Actividades Formativas\UPO\Curso Excel enero 2026\"/>
    </mc:Choice>
  </mc:AlternateContent>
  <xr:revisionPtr revIDLastSave="0" documentId="8_{50CD5E29-FCAC-49FF-905D-4D1D7ADAF2CC}" xr6:coauthVersionLast="47" xr6:coauthVersionMax="47" xr10:uidLastSave="{00000000-0000-0000-0000-000000000000}"/>
  <bookViews>
    <workbookView xWindow="-120" yWindow="-120" windowWidth="51840" windowHeight="21240" xr2:uid="{4A18422B-865E-4258-ACA7-0E686A3DB905}"/>
  </bookViews>
  <sheets>
    <sheet name="Funciones de texto" sheetId="1" r:id="rId1"/>
    <sheet name="Funciones de texto Resuel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" l="1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" i="2"/>
  <c r="T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" i="2"/>
</calcChain>
</file>

<file path=xl/sharedStrings.xml><?xml version="1.0" encoding="utf-8"?>
<sst xmlns="http://schemas.openxmlformats.org/spreadsheetml/2006/main" count="494" uniqueCount="233">
  <si>
    <t>DNI</t>
  </si>
  <si>
    <t>Letra DNI</t>
  </si>
  <si>
    <t>DNI completo</t>
  </si>
  <si>
    <t>03458291</t>
  </si>
  <si>
    <t>78120456</t>
  </si>
  <si>
    <t>00917432</t>
  </si>
  <si>
    <t>56098314</t>
  </si>
  <si>
    <t>12459087</t>
  </si>
  <si>
    <t>90823415</t>
  </si>
  <si>
    <t>04567120</t>
  </si>
  <si>
    <t>67014598</t>
  </si>
  <si>
    <t>30198764</t>
  </si>
  <si>
    <t>00246815</t>
  </si>
  <si>
    <t>84512039</t>
  </si>
  <si>
    <t>01983476</t>
  </si>
  <si>
    <t>59230481</t>
  </si>
  <si>
    <t>73601945</t>
  </si>
  <si>
    <t>08421579</t>
  </si>
  <si>
    <t>26049718</t>
  </si>
  <si>
    <t>90157263</t>
  </si>
  <si>
    <t>05834692</t>
  </si>
  <si>
    <t>41780925</t>
  </si>
  <si>
    <t>00395184</t>
  </si>
  <si>
    <t>68912470</t>
  </si>
  <si>
    <t>17263059</t>
  </si>
  <si>
    <t>09582641</t>
  </si>
  <si>
    <t>74051826</t>
  </si>
  <si>
    <t>02196438</t>
  </si>
  <si>
    <t>B</t>
  </si>
  <si>
    <t>J</t>
  </si>
  <si>
    <t>P</t>
  </si>
  <si>
    <t>A</t>
  </si>
  <si>
    <t>X</t>
  </si>
  <si>
    <t>G</t>
  </si>
  <si>
    <t>V</t>
  </si>
  <si>
    <t>W</t>
  </si>
  <si>
    <t>F</t>
  </si>
  <si>
    <t>Z</t>
  </si>
  <si>
    <t>T</t>
  </si>
  <si>
    <t>Y</t>
  </si>
  <si>
    <t>E</t>
  </si>
  <si>
    <t>K</t>
  </si>
  <si>
    <t>H</t>
  </si>
  <si>
    <t>Ana</t>
  </si>
  <si>
    <t>Carlos</t>
  </si>
  <si>
    <t>Lucía</t>
  </si>
  <si>
    <t>Miguel</t>
  </si>
  <si>
    <t>María</t>
  </si>
  <si>
    <t>Javier</t>
  </si>
  <si>
    <t>Laura</t>
  </si>
  <si>
    <t>Pablo</t>
  </si>
  <si>
    <t>Carmen</t>
  </si>
  <si>
    <t>Daniel</t>
  </si>
  <si>
    <t>Elena</t>
  </si>
  <si>
    <t>Sergio</t>
  </si>
  <si>
    <t>Marta</t>
  </si>
  <si>
    <t>Alejandro</t>
  </si>
  <si>
    <t>Sara</t>
  </si>
  <si>
    <t>Raúl</t>
  </si>
  <si>
    <t>Paula</t>
  </si>
  <si>
    <t>David</t>
  </si>
  <si>
    <t>Natalia</t>
  </si>
  <si>
    <t>Iván</t>
  </si>
  <si>
    <t>Rosa</t>
  </si>
  <si>
    <t>Adrián</t>
  </si>
  <si>
    <t>Beatriz</t>
  </si>
  <si>
    <t>Juan</t>
  </si>
  <si>
    <t>Silvia</t>
  </si>
  <si>
    <t>Nombre</t>
  </si>
  <si>
    <t>Longitud nombre</t>
  </si>
  <si>
    <t>enero-24</t>
  </si>
  <si>
    <t>febrero-25</t>
  </si>
  <si>
    <t>marzo-24</t>
  </si>
  <si>
    <t>abril-25</t>
  </si>
  <si>
    <t>mayo-24</t>
  </si>
  <si>
    <t>junio-25</t>
  </si>
  <si>
    <t>julio-24</t>
  </si>
  <si>
    <t>agosto-25</t>
  </si>
  <si>
    <t>septiembre-24</t>
  </si>
  <si>
    <t>octubre-25</t>
  </si>
  <si>
    <t>noviembre-24</t>
  </si>
  <si>
    <t>diciembre-25</t>
  </si>
  <si>
    <t>enero-25</t>
  </si>
  <si>
    <t>febrero-24</t>
  </si>
  <si>
    <t>marzo-25</t>
  </si>
  <si>
    <t>abril-24</t>
  </si>
  <si>
    <t>mayo-25</t>
  </si>
  <si>
    <t>junio-24</t>
  </si>
  <si>
    <t>julio-25</t>
  </si>
  <si>
    <t>agosto-24</t>
  </si>
  <si>
    <t>septiembre-25</t>
  </si>
  <si>
    <t>octubre-24</t>
  </si>
  <si>
    <t>noviembre-25</t>
  </si>
  <si>
    <t>diciembre-24</t>
  </si>
  <si>
    <t>Mes</t>
  </si>
  <si>
    <t>Posición del guion</t>
  </si>
  <si>
    <t>Ana García</t>
  </si>
  <si>
    <t>Carlos López</t>
  </si>
  <si>
    <t>Lucía Martínez</t>
  </si>
  <si>
    <t>Miguel Sánchez</t>
  </si>
  <si>
    <t>María Pérez</t>
  </si>
  <si>
    <t>Javier Rodríguez</t>
  </si>
  <si>
    <t>Laura Gómez</t>
  </si>
  <si>
    <t>Pablo Fernández</t>
  </si>
  <si>
    <t>Carmen Ruiz</t>
  </si>
  <si>
    <t>Daniel Hernández</t>
  </si>
  <si>
    <t>Elena Díaz</t>
  </si>
  <si>
    <t>Sergio Moreno</t>
  </si>
  <si>
    <t>Marta Muñoz</t>
  </si>
  <si>
    <t>Alejandro Álvarez</t>
  </si>
  <si>
    <t>Sara Romero</t>
  </si>
  <si>
    <t>Raúl Alonso</t>
  </si>
  <si>
    <t>Paula Gutiérrez</t>
  </si>
  <si>
    <t>David Navarro</t>
  </si>
  <si>
    <t>Natalia Torres</t>
  </si>
  <si>
    <t>Iván Domínguez</t>
  </si>
  <si>
    <t>Rosa Vázquez</t>
  </si>
  <si>
    <t>Adrián Ramos</t>
  </si>
  <si>
    <t>Beatriz Gil</t>
  </si>
  <si>
    <t>Juan Serrano</t>
  </si>
  <si>
    <t>Silvia Molina</t>
  </si>
  <si>
    <t>Posición del espacio</t>
  </si>
  <si>
    <t>Letra del DNI</t>
  </si>
  <si>
    <t>Número del DNI (sin la letra)</t>
  </si>
  <si>
    <t>AWB/2334/UK</t>
  </si>
  <si>
    <t>QTR/9081/ES</t>
  </si>
  <si>
    <t>LMN/4502/FR</t>
  </si>
  <si>
    <t>ZKP/7719/DE</t>
  </si>
  <si>
    <t>RSD/1045/IT</t>
  </si>
  <si>
    <t>BVC/6620/PT</t>
  </si>
  <si>
    <t>HJK/3894/GB</t>
  </si>
  <si>
    <t>MPL/5207/US</t>
  </si>
  <si>
    <t>XRT/8146/ES</t>
  </si>
  <si>
    <t>DFG/2973/FR</t>
  </si>
  <si>
    <t>KLA/6408/DE</t>
  </si>
  <si>
    <t>PWN/1759/IT</t>
  </si>
  <si>
    <t>SVC/9024/PT</t>
  </si>
  <si>
    <t>TRM/3310/GB</t>
  </si>
  <si>
    <t>YHU/4886/US</t>
  </si>
  <si>
    <t>GFD/7062/ES</t>
  </si>
  <si>
    <t>NVB/2598/FR</t>
  </si>
  <si>
    <t>CZX/8415/DE</t>
  </si>
  <si>
    <t>JRT/1930/IT</t>
  </si>
  <si>
    <t>LQP/5674/PT</t>
  </si>
  <si>
    <t>WEM/7201/GB</t>
  </si>
  <si>
    <t>ABD/3849/US</t>
  </si>
  <si>
    <t>KMS/9105/ES</t>
  </si>
  <si>
    <t>RPL/4460/FR</t>
  </si>
  <si>
    <t>TYN/6583/DE</t>
  </si>
  <si>
    <t>Dpto/Código/País</t>
  </si>
  <si>
    <t>Extraer código</t>
  </si>
  <si>
    <t>García</t>
  </si>
  <si>
    <t>López</t>
  </si>
  <si>
    <t>Martínez</t>
  </si>
  <si>
    <t>Sánchez</t>
  </si>
  <si>
    <t>Pérez</t>
  </si>
  <si>
    <t>Rodríguez</t>
  </si>
  <si>
    <t>Gómez</t>
  </si>
  <si>
    <t>Fernández</t>
  </si>
  <si>
    <t>Ruiz</t>
  </si>
  <si>
    <t>Hernández</t>
  </si>
  <si>
    <t>Díaz</t>
  </si>
  <si>
    <t>Moreno</t>
  </si>
  <si>
    <t>Muñoz</t>
  </si>
  <si>
    <t>Álvarez</t>
  </si>
  <si>
    <t>Romero</t>
  </si>
  <si>
    <t>Alonso</t>
  </si>
  <si>
    <t>Gutiérrez</t>
  </si>
  <si>
    <t>Navarro</t>
  </si>
  <si>
    <t>Torres</t>
  </si>
  <si>
    <t>Domínguez</t>
  </si>
  <si>
    <t>Vázquez</t>
  </si>
  <si>
    <t>Ramos</t>
  </si>
  <si>
    <t>Gil</t>
  </si>
  <si>
    <t>Serrano</t>
  </si>
  <si>
    <t>Molina</t>
  </si>
  <si>
    <t>Apellido1</t>
  </si>
  <si>
    <t>Castro</t>
  </si>
  <si>
    <t>Ortega</t>
  </si>
  <si>
    <t>Delgado</t>
  </si>
  <si>
    <t>Cortés</t>
  </si>
  <si>
    <t>Ibáñez</t>
  </si>
  <si>
    <t>Marín</t>
  </si>
  <si>
    <t>Campos</t>
  </si>
  <si>
    <t>Vidal</t>
  </si>
  <si>
    <t>Cruz</t>
  </si>
  <si>
    <t>Reyes</t>
  </si>
  <si>
    <t>Méndez</t>
  </si>
  <si>
    <t>Peña</t>
  </si>
  <si>
    <t>León</t>
  </si>
  <si>
    <t>Herrera</t>
  </si>
  <si>
    <t>Flores</t>
  </si>
  <si>
    <t>Cabrera</t>
  </si>
  <si>
    <t>Nieto</t>
  </si>
  <si>
    <t>Calvo</t>
  </si>
  <si>
    <t>Pascual</t>
  </si>
  <si>
    <t>Arias</t>
  </si>
  <si>
    <t>Ferrer</t>
  </si>
  <si>
    <t>Bravo</t>
  </si>
  <si>
    <t>Lara</t>
  </si>
  <si>
    <t>Santana</t>
  </si>
  <si>
    <t>Soto</t>
  </si>
  <si>
    <t>Apellido2</t>
  </si>
  <si>
    <t>Nombre completo</t>
  </si>
  <si>
    <t>Don Quijote de la Mancha (1605). Miguel de Cervantes</t>
  </si>
  <si>
    <t>Cien años de soledad (1967). Gabriel García Márquez</t>
  </si>
  <si>
    <t>La sombra del viento (2001). Carlos Ruiz Zafón</t>
  </si>
  <si>
    <t>1984 (1949). George Orwell</t>
  </si>
  <si>
    <t>Orgullo y prejuicio (1813). Jane Austen</t>
  </si>
  <si>
    <t>El amor en los tiempos del cólera (1985). Gabriel García Márquez</t>
  </si>
  <si>
    <t>La casa de los espíritus (1982). Isabel Allende</t>
  </si>
  <si>
    <t>Crimen y castigo (1866). Fiódor Dostoyevski</t>
  </si>
  <si>
    <t>El nombre de la rosa (1980). Umberto Eco</t>
  </si>
  <si>
    <t>Rayuela (1963). Julio Cortázar</t>
  </si>
  <si>
    <t>Los pilares de la Tierra (1989). Ken Follett</t>
  </si>
  <si>
    <t>El gran Gatsby (1925). F. Scott Fitzgerald</t>
  </si>
  <si>
    <t>Matar a un ruiseñor (1960). Harper Lee</t>
  </si>
  <si>
    <t>La metamorfosis (1915). Franz Kafka</t>
  </si>
  <si>
    <t>El señor de los anillos (1954). J. R. R. Tolkien</t>
  </si>
  <si>
    <t>Fahrenheit 451 (1953). Ray Bradbury</t>
  </si>
  <si>
    <t>La colmena (1951). Camilo José Cela</t>
  </si>
  <si>
    <t>Drácula (1897). Bram Stoker</t>
  </si>
  <si>
    <t>El retrato de Dorian Gray (1890). Oscar Wilde</t>
  </si>
  <si>
    <t>El código Da Vinci (2003). Dan Brown</t>
  </si>
  <si>
    <t>La carretera (2006). Cormac McCarthy</t>
  </si>
  <si>
    <t>El extranjero (1942). Albert Camus</t>
  </si>
  <si>
    <t>El perfume (1985). Patrick Süskind</t>
  </si>
  <si>
    <t>Harry Potter y la piedra filosofal (1997). J. K. Rowling</t>
  </si>
  <si>
    <t>La isla del tesoro (1883). Robert Louis Stevenson</t>
  </si>
  <si>
    <t>Año de la novela</t>
  </si>
  <si>
    <t>Novela - Año - Autor</t>
  </si>
  <si>
    <t>Autor</t>
  </si>
  <si>
    <t>Novela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</si>
</sst>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96953-5F1E-4AD5-96FC-7BB7C5310D60}">
  <dimension ref="A1:V26"/>
  <sheetViews>
    <sheetView tabSelected="1" workbookViewId="0">
      <selection activeCell="G42" sqref="G42"/>
    </sheetView>
  </sheetViews>
  <sheetFormatPr baseColWidth="10" defaultRowHeight="15" x14ac:dyDescent="0.25"/>
  <cols>
    <col min="1" max="1" width="11.42578125" style="1"/>
    <col min="3" max="3" width="13" bestFit="1" customWidth="1"/>
    <col min="5" max="5" width="15.85546875" bestFit="1" customWidth="1"/>
    <col min="6" max="7" width="15.85546875" customWidth="1"/>
    <col min="8" max="8" width="17" bestFit="1" customWidth="1"/>
    <col min="9" max="9" width="13.5703125" bestFit="1" customWidth="1"/>
    <col min="10" max="10" width="17.42578125" bestFit="1" customWidth="1"/>
    <col min="11" max="11" width="16.7109375" bestFit="1" customWidth="1"/>
    <col min="12" max="12" width="19.42578125" bestFit="1" customWidth="1"/>
    <col min="13" max="13" width="12.140625" bestFit="1" customWidth="1"/>
    <col min="14" max="14" width="26.5703125" bestFit="1" customWidth="1"/>
    <col min="15" max="15" width="16.7109375" bestFit="1" customWidth="1"/>
    <col min="16" max="16" width="13.42578125" bestFit="1" customWidth="1"/>
    <col min="19" max="19" width="59" bestFit="1" customWidth="1"/>
    <col min="20" max="20" width="22.5703125" customWidth="1"/>
    <col min="21" max="21" width="15.42578125" bestFit="1" customWidth="1"/>
  </cols>
  <sheetData>
    <row r="1" spans="1:22" ht="15.75" thickBot="1" x14ac:dyDescent="0.3">
      <c r="A1" s="6" t="s">
        <v>0</v>
      </c>
      <c r="B1" s="7" t="s">
        <v>1</v>
      </c>
      <c r="C1" s="7" t="s">
        <v>2</v>
      </c>
      <c r="D1" s="7" t="s">
        <v>68</v>
      </c>
      <c r="E1" s="7" t="s">
        <v>69</v>
      </c>
      <c r="F1" s="7" t="s">
        <v>176</v>
      </c>
      <c r="G1" s="7" t="s">
        <v>202</v>
      </c>
      <c r="H1" s="7" t="s">
        <v>203</v>
      </c>
      <c r="I1" s="7" t="s">
        <v>94</v>
      </c>
      <c r="J1" s="7" t="s">
        <v>95</v>
      </c>
      <c r="K1" s="7" t="s">
        <v>68</v>
      </c>
      <c r="L1" s="7" t="s">
        <v>121</v>
      </c>
      <c r="M1" s="7" t="s">
        <v>122</v>
      </c>
      <c r="N1" s="7" t="s">
        <v>123</v>
      </c>
      <c r="O1" s="7" t="s">
        <v>149</v>
      </c>
      <c r="P1" s="7" t="s">
        <v>150</v>
      </c>
      <c r="Q1" s="7" t="s">
        <v>68</v>
      </c>
      <c r="R1" s="7" t="s">
        <v>94</v>
      </c>
      <c r="S1" s="7" t="s">
        <v>230</v>
      </c>
      <c r="T1" s="7" t="s">
        <v>232</v>
      </c>
      <c r="U1" s="7" t="s">
        <v>229</v>
      </c>
      <c r="V1" s="7" t="s">
        <v>231</v>
      </c>
    </row>
    <row r="2" spans="1:22" x14ac:dyDescent="0.25">
      <c r="A2" s="2" t="s">
        <v>3</v>
      </c>
      <c r="B2" s="3" t="s">
        <v>28</v>
      </c>
      <c r="C2" s="4"/>
      <c r="D2" s="3" t="s">
        <v>43</v>
      </c>
      <c r="E2" s="4"/>
      <c r="F2" s="5" t="s">
        <v>151</v>
      </c>
      <c r="G2" s="5" t="s">
        <v>177</v>
      </c>
      <c r="H2" s="4"/>
      <c r="I2" s="2" t="s">
        <v>70</v>
      </c>
      <c r="J2" s="4"/>
      <c r="K2" s="3" t="s">
        <v>96</v>
      </c>
      <c r="L2" s="4"/>
      <c r="M2" s="4"/>
      <c r="N2" s="4"/>
      <c r="O2" s="3" t="s">
        <v>124</v>
      </c>
      <c r="P2" s="4"/>
      <c r="Q2" s="4"/>
      <c r="R2" s="4"/>
      <c r="S2" s="3" t="s">
        <v>204</v>
      </c>
      <c r="T2" s="4"/>
      <c r="U2" s="4"/>
      <c r="V2" s="4"/>
    </row>
    <row r="3" spans="1:22" x14ac:dyDescent="0.25">
      <c r="A3" s="2" t="s">
        <v>4</v>
      </c>
      <c r="B3" s="3" t="s">
        <v>29</v>
      </c>
      <c r="C3" s="4"/>
      <c r="D3" s="3" t="s">
        <v>44</v>
      </c>
      <c r="E3" s="4"/>
      <c r="F3" s="5" t="s">
        <v>152</v>
      </c>
      <c r="G3" s="5" t="s">
        <v>178</v>
      </c>
      <c r="H3" s="4"/>
      <c r="I3" s="2" t="s">
        <v>71</v>
      </c>
      <c r="J3" s="4"/>
      <c r="K3" s="3" t="s">
        <v>97</v>
      </c>
      <c r="L3" s="4"/>
      <c r="M3" s="4"/>
      <c r="N3" s="4"/>
      <c r="O3" s="3" t="s">
        <v>125</v>
      </c>
      <c r="P3" s="4"/>
      <c r="Q3" s="4"/>
      <c r="R3" s="4"/>
      <c r="S3" s="3" t="s">
        <v>205</v>
      </c>
      <c r="T3" s="4"/>
      <c r="U3" s="4"/>
      <c r="V3" s="4"/>
    </row>
    <row r="4" spans="1:22" x14ac:dyDescent="0.25">
      <c r="A4" s="2" t="s">
        <v>5</v>
      </c>
      <c r="B4" s="3" t="s">
        <v>30</v>
      </c>
      <c r="C4" s="4"/>
      <c r="D4" s="3" t="s">
        <v>45</v>
      </c>
      <c r="E4" s="4"/>
      <c r="F4" s="5" t="s">
        <v>153</v>
      </c>
      <c r="G4" s="5" t="s">
        <v>179</v>
      </c>
      <c r="H4" s="4"/>
      <c r="I4" s="2" t="s">
        <v>72</v>
      </c>
      <c r="J4" s="4"/>
      <c r="K4" s="3" t="s">
        <v>98</v>
      </c>
      <c r="L4" s="4"/>
      <c r="M4" s="4"/>
      <c r="N4" s="4"/>
      <c r="O4" s="3" t="s">
        <v>126</v>
      </c>
      <c r="P4" s="4"/>
      <c r="Q4" s="4"/>
      <c r="R4" s="4"/>
      <c r="S4" s="3" t="s">
        <v>206</v>
      </c>
      <c r="T4" s="4"/>
      <c r="U4" s="4"/>
      <c r="V4" s="4"/>
    </row>
    <row r="5" spans="1:22" x14ac:dyDescent="0.25">
      <c r="A5" s="2" t="s">
        <v>6</v>
      </c>
      <c r="B5" s="3" t="s">
        <v>31</v>
      </c>
      <c r="C5" s="4"/>
      <c r="D5" s="3" t="s">
        <v>46</v>
      </c>
      <c r="E5" s="4"/>
      <c r="F5" s="5" t="s">
        <v>154</v>
      </c>
      <c r="G5" s="5" t="s">
        <v>180</v>
      </c>
      <c r="H5" s="4"/>
      <c r="I5" s="2" t="s">
        <v>73</v>
      </c>
      <c r="J5" s="4"/>
      <c r="K5" s="3" t="s">
        <v>99</v>
      </c>
      <c r="L5" s="4"/>
      <c r="M5" s="4"/>
      <c r="N5" s="4"/>
      <c r="O5" s="3" t="s">
        <v>127</v>
      </c>
      <c r="P5" s="4"/>
      <c r="Q5" s="4"/>
      <c r="R5" s="4"/>
      <c r="S5" s="3" t="s">
        <v>207</v>
      </c>
      <c r="T5" s="4"/>
      <c r="U5" s="4"/>
      <c r="V5" s="4"/>
    </row>
    <row r="6" spans="1:22" x14ac:dyDescent="0.25">
      <c r="A6" s="2" t="s">
        <v>7</v>
      </c>
      <c r="B6" s="3" t="s">
        <v>32</v>
      </c>
      <c r="C6" s="4"/>
      <c r="D6" s="3" t="s">
        <v>47</v>
      </c>
      <c r="E6" s="4"/>
      <c r="F6" s="5" t="s">
        <v>155</v>
      </c>
      <c r="G6" s="5" t="s">
        <v>181</v>
      </c>
      <c r="H6" s="4"/>
      <c r="I6" s="2" t="s">
        <v>74</v>
      </c>
      <c r="J6" s="4"/>
      <c r="K6" s="3" t="s">
        <v>100</v>
      </c>
      <c r="L6" s="4"/>
      <c r="M6" s="4"/>
      <c r="N6" s="4"/>
      <c r="O6" s="3" t="s">
        <v>128</v>
      </c>
      <c r="P6" s="4"/>
      <c r="Q6" s="4"/>
      <c r="R6" s="4"/>
      <c r="S6" s="3" t="s">
        <v>208</v>
      </c>
      <c r="T6" s="4"/>
      <c r="U6" s="4"/>
      <c r="V6" s="4"/>
    </row>
    <row r="7" spans="1:22" x14ac:dyDescent="0.25">
      <c r="A7" s="2" t="s">
        <v>8</v>
      </c>
      <c r="B7" s="3" t="s">
        <v>31</v>
      </c>
      <c r="C7" s="4"/>
      <c r="D7" s="3" t="s">
        <v>48</v>
      </c>
      <c r="E7" s="4"/>
      <c r="F7" s="5" t="s">
        <v>156</v>
      </c>
      <c r="G7" s="5" t="s">
        <v>182</v>
      </c>
      <c r="H7" s="4"/>
      <c r="I7" s="2" t="s">
        <v>75</v>
      </c>
      <c r="J7" s="4"/>
      <c r="K7" s="3" t="s">
        <v>101</v>
      </c>
      <c r="L7" s="4"/>
      <c r="M7" s="4"/>
      <c r="N7" s="4"/>
      <c r="O7" s="3" t="s">
        <v>129</v>
      </c>
      <c r="P7" s="4"/>
      <c r="Q7" s="4"/>
      <c r="R7" s="4"/>
      <c r="S7" s="3" t="s">
        <v>209</v>
      </c>
      <c r="T7" s="4"/>
      <c r="U7" s="4"/>
      <c r="V7" s="4"/>
    </row>
    <row r="8" spans="1:22" x14ac:dyDescent="0.25">
      <c r="A8" s="2" t="s">
        <v>9</v>
      </c>
      <c r="B8" s="3" t="s">
        <v>32</v>
      </c>
      <c r="C8" s="4"/>
      <c r="D8" s="3" t="s">
        <v>49</v>
      </c>
      <c r="E8" s="4"/>
      <c r="F8" s="5" t="s">
        <v>157</v>
      </c>
      <c r="G8" s="5" t="s">
        <v>183</v>
      </c>
      <c r="H8" s="4"/>
      <c r="I8" s="2" t="s">
        <v>76</v>
      </c>
      <c r="J8" s="4"/>
      <c r="K8" s="3" t="s">
        <v>102</v>
      </c>
      <c r="L8" s="4"/>
      <c r="M8" s="4"/>
      <c r="N8" s="4"/>
      <c r="O8" s="3" t="s">
        <v>130</v>
      </c>
      <c r="P8" s="4"/>
      <c r="Q8" s="4"/>
      <c r="R8" s="4"/>
      <c r="S8" s="3" t="s">
        <v>210</v>
      </c>
      <c r="T8" s="4"/>
      <c r="U8" s="4"/>
      <c r="V8" s="4"/>
    </row>
    <row r="9" spans="1:22" x14ac:dyDescent="0.25">
      <c r="A9" s="2" t="s">
        <v>10</v>
      </c>
      <c r="B9" s="3" t="s">
        <v>33</v>
      </c>
      <c r="C9" s="4"/>
      <c r="D9" s="3" t="s">
        <v>50</v>
      </c>
      <c r="E9" s="4"/>
      <c r="F9" s="5" t="s">
        <v>158</v>
      </c>
      <c r="G9" s="5" t="s">
        <v>184</v>
      </c>
      <c r="H9" s="4"/>
      <c r="I9" s="2" t="s">
        <v>77</v>
      </c>
      <c r="J9" s="4"/>
      <c r="K9" s="3" t="s">
        <v>103</v>
      </c>
      <c r="L9" s="4"/>
      <c r="M9" s="4"/>
      <c r="N9" s="4"/>
      <c r="O9" s="3" t="s">
        <v>131</v>
      </c>
      <c r="P9" s="4"/>
      <c r="Q9" s="4"/>
      <c r="R9" s="4"/>
      <c r="S9" s="3" t="s">
        <v>211</v>
      </c>
      <c r="T9" s="4"/>
      <c r="U9" s="4"/>
      <c r="V9" s="4"/>
    </row>
    <row r="10" spans="1:22" x14ac:dyDescent="0.25">
      <c r="A10" s="2" t="s">
        <v>11</v>
      </c>
      <c r="B10" s="3" t="s">
        <v>34</v>
      </c>
      <c r="C10" s="4"/>
      <c r="D10" s="3" t="s">
        <v>51</v>
      </c>
      <c r="E10" s="4"/>
      <c r="F10" s="5" t="s">
        <v>159</v>
      </c>
      <c r="G10" s="5" t="s">
        <v>185</v>
      </c>
      <c r="H10" s="4"/>
      <c r="I10" s="2" t="s">
        <v>78</v>
      </c>
      <c r="J10" s="4"/>
      <c r="K10" s="3" t="s">
        <v>104</v>
      </c>
      <c r="L10" s="4"/>
      <c r="M10" s="4"/>
      <c r="N10" s="4"/>
      <c r="O10" s="3" t="s">
        <v>132</v>
      </c>
      <c r="P10" s="4"/>
      <c r="Q10" s="4"/>
      <c r="R10" s="4"/>
      <c r="S10" s="3" t="s">
        <v>212</v>
      </c>
      <c r="T10" s="4"/>
      <c r="U10" s="4"/>
      <c r="V10" s="4"/>
    </row>
    <row r="11" spans="1:22" x14ac:dyDescent="0.25">
      <c r="A11" s="2" t="s">
        <v>12</v>
      </c>
      <c r="B11" s="3" t="s">
        <v>35</v>
      </c>
      <c r="C11" s="4"/>
      <c r="D11" s="3" t="s">
        <v>52</v>
      </c>
      <c r="E11" s="4"/>
      <c r="F11" s="5" t="s">
        <v>160</v>
      </c>
      <c r="G11" s="5" t="s">
        <v>186</v>
      </c>
      <c r="H11" s="4"/>
      <c r="I11" s="2" t="s">
        <v>79</v>
      </c>
      <c r="J11" s="4"/>
      <c r="K11" s="3" t="s">
        <v>105</v>
      </c>
      <c r="L11" s="4"/>
      <c r="M11" s="4"/>
      <c r="N11" s="4"/>
      <c r="O11" s="3" t="s">
        <v>133</v>
      </c>
      <c r="P11" s="4"/>
      <c r="Q11" s="4"/>
      <c r="R11" s="4"/>
      <c r="S11" s="3" t="s">
        <v>213</v>
      </c>
      <c r="T11" s="4"/>
      <c r="U11" s="4"/>
      <c r="V11" s="4"/>
    </row>
    <row r="12" spans="1:22" x14ac:dyDescent="0.25">
      <c r="A12" s="2" t="s">
        <v>13</v>
      </c>
      <c r="B12" s="3" t="s">
        <v>28</v>
      </c>
      <c r="C12" s="4"/>
      <c r="D12" s="3" t="s">
        <v>53</v>
      </c>
      <c r="E12" s="4"/>
      <c r="F12" s="5" t="s">
        <v>161</v>
      </c>
      <c r="G12" s="5" t="s">
        <v>187</v>
      </c>
      <c r="H12" s="4"/>
      <c r="I12" s="2" t="s">
        <v>80</v>
      </c>
      <c r="J12" s="4"/>
      <c r="K12" s="3" t="s">
        <v>106</v>
      </c>
      <c r="L12" s="4"/>
      <c r="M12" s="4"/>
      <c r="N12" s="4"/>
      <c r="O12" s="3" t="s">
        <v>134</v>
      </c>
      <c r="P12" s="4"/>
      <c r="Q12" s="4"/>
      <c r="R12" s="4"/>
      <c r="S12" s="3" t="s">
        <v>214</v>
      </c>
      <c r="T12" s="4"/>
      <c r="U12" s="4"/>
      <c r="V12" s="4"/>
    </row>
    <row r="13" spans="1:22" x14ac:dyDescent="0.25">
      <c r="A13" s="2" t="s">
        <v>14</v>
      </c>
      <c r="B13" s="3" t="s">
        <v>35</v>
      </c>
      <c r="C13" s="4"/>
      <c r="D13" s="3" t="s">
        <v>54</v>
      </c>
      <c r="E13" s="4"/>
      <c r="F13" s="5" t="s">
        <v>162</v>
      </c>
      <c r="G13" s="5" t="s">
        <v>188</v>
      </c>
      <c r="H13" s="4"/>
      <c r="I13" s="2" t="s">
        <v>81</v>
      </c>
      <c r="J13" s="4"/>
      <c r="K13" s="3" t="s">
        <v>107</v>
      </c>
      <c r="L13" s="4"/>
      <c r="M13" s="4"/>
      <c r="N13" s="4"/>
      <c r="O13" s="3" t="s">
        <v>135</v>
      </c>
      <c r="P13" s="4"/>
      <c r="Q13" s="4"/>
      <c r="R13" s="4"/>
      <c r="S13" s="3" t="s">
        <v>215</v>
      </c>
      <c r="T13" s="4"/>
      <c r="U13" s="4"/>
      <c r="V13" s="4"/>
    </row>
    <row r="14" spans="1:22" x14ac:dyDescent="0.25">
      <c r="A14" s="2" t="s">
        <v>15</v>
      </c>
      <c r="B14" s="3" t="s">
        <v>36</v>
      </c>
      <c r="C14" s="4"/>
      <c r="D14" s="3" t="s">
        <v>55</v>
      </c>
      <c r="E14" s="4"/>
      <c r="F14" s="5" t="s">
        <v>163</v>
      </c>
      <c r="G14" s="5" t="s">
        <v>189</v>
      </c>
      <c r="H14" s="4"/>
      <c r="I14" s="2" t="s">
        <v>82</v>
      </c>
      <c r="J14" s="4"/>
      <c r="K14" s="3" t="s">
        <v>108</v>
      </c>
      <c r="L14" s="4"/>
      <c r="M14" s="4"/>
      <c r="N14" s="4"/>
      <c r="O14" s="3" t="s">
        <v>136</v>
      </c>
      <c r="P14" s="4"/>
      <c r="Q14" s="4"/>
      <c r="R14" s="4"/>
      <c r="S14" s="3" t="s">
        <v>216</v>
      </c>
      <c r="T14" s="4"/>
      <c r="U14" s="4"/>
      <c r="V14" s="4"/>
    </row>
    <row r="15" spans="1:22" x14ac:dyDescent="0.25">
      <c r="A15" s="2" t="s">
        <v>16</v>
      </c>
      <c r="B15" s="3" t="s">
        <v>29</v>
      </c>
      <c r="C15" s="4"/>
      <c r="D15" s="3" t="s">
        <v>56</v>
      </c>
      <c r="E15" s="4"/>
      <c r="F15" s="5" t="s">
        <v>164</v>
      </c>
      <c r="G15" s="5" t="s">
        <v>190</v>
      </c>
      <c r="H15" s="4"/>
      <c r="I15" s="2" t="s">
        <v>83</v>
      </c>
      <c r="J15" s="4"/>
      <c r="K15" s="3" t="s">
        <v>109</v>
      </c>
      <c r="L15" s="4"/>
      <c r="M15" s="4"/>
      <c r="N15" s="4"/>
      <c r="O15" s="3" t="s">
        <v>137</v>
      </c>
      <c r="P15" s="4"/>
      <c r="Q15" s="4"/>
      <c r="R15" s="4"/>
      <c r="S15" s="3" t="s">
        <v>217</v>
      </c>
      <c r="T15" s="4"/>
      <c r="U15" s="4"/>
      <c r="V15" s="4"/>
    </row>
    <row r="16" spans="1:22" x14ac:dyDescent="0.25">
      <c r="A16" s="2" t="s">
        <v>17</v>
      </c>
      <c r="B16" s="3" t="s">
        <v>37</v>
      </c>
      <c r="C16" s="4"/>
      <c r="D16" s="3" t="s">
        <v>57</v>
      </c>
      <c r="E16" s="4"/>
      <c r="F16" s="5" t="s">
        <v>165</v>
      </c>
      <c r="G16" s="5" t="s">
        <v>191</v>
      </c>
      <c r="H16" s="4"/>
      <c r="I16" s="2" t="s">
        <v>84</v>
      </c>
      <c r="J16" s="4"/>
      <c r="K16" s="3" t="s">
        <v>110</v>
      </c>
      <c r="L16" s="4"/>
      <c r="M16" s="4"/>
      <c r="N16" s="4"/>
      <c r="O16" s="3" t="s">
        <v>138</v>
      </c>
      <c r="P16" s="4"/>
      <c r="Q16" s="4"/>
      <c r="R16" s="4"/>
      <c r="S16" s="3" t="s">
        <v>218</v>
      </c>
      <c r="T16" s="4"/>
      <c r="U16" s="4"/>
      <c r="V16" s="4"/>
    </row>
    <row r="17" spans="1:22" x14ac:dyDescent="0.25">
      <c r="A17" s="2" t="s">
        <v>18</v>
      </c>
      <c r="B17" s="3" t="s">
        <v>32</v>
      </c>
      <c r="C17" s="4"/>
      <c r="D17" s="3" t="s">
        <v>58</v>
      </c>
      <c r="E17" s="4"/>
      <c r="F17" s="5" t="s">
        <v>166</v>
      </c>
      <c r="G17" s="5" t="s">
        <v>192</v>
      </c>
      <c r="H17" s="4"/>
      <c r="I17" s="2" t="s">
        <v>85</v>
      </c>
      <c r="J17" s="4"/>
      <c r="K17" s="3" t="s">
        <v>111</v>
      </c>
      <c r="L17" s="4"/>
      <c r="M17" s="4"/>
      <c r="N17" s="4"/>
      <c r="O17" s="3" t="s">
        <v>139</v>
      </c>
      <c r="P17" s="4"/>
      <c r="Q17" s="4"/>
      <c r="R17" s="4"/>
      <c r="S17" s="3" t="s">
        <v>219</v>
      </c>
      <c r="T17" s="4"/>
      <c r="U17" s="4"/>
      <c r="V17" s="4"/>
    </row>
    <row r="18" spans="1:22" x14ac:dyDescent="0.25">
      <c r="A18" s="2" t="s">
        <v>19</v>
      </c>
      <c r="B18" s="3" t="s">
        <v>38</v>
      </c>
      <c r="C18" s="4"/>
      <c r="D18" s="3" t="s">
        <v>59</v>
      </c>
      <c r="E18" s="4"/>
      <c r="F18" s="5" t="s">
        <v>167</v>
      </c>
      <c r="G18" s="5" t="s">
        <v>193</v>
      </c>
      <c r="H18" s="4"/>
      <c r="I18" s="2" t="s">
        <v>86</v>
      </c>
      <c r="J18" s="4"/>
      <c r="K18" s="3" t="s">
        <v>112</v>
      </c>
      <c r="L18" s="4"/>
      <c r="M18" s="4"/>
      <c r="N18" s="4"/>
      <c r="O18" s="3" t="s">
        <v>140</v>
      </c>
      <c r="P18" s="4"/>
      <c r="Q18" s="4"/>
      <c r="R18" s="4"/>
      <c r="S18" s="3" t="s">
        <v>220</v>
      </c>
      <c r="T18" s="4"/>
      <c r="U18" s="4"/>
      <c r="V18" s="4"/>
    </row>
    <row r="19" spans="1:22" x14ac:dyDescent="0.25">
      <c r="A19" s="2" t="s">
        <v>20</v>
      </c>
      <c r="B19" s="3" t="s">
        <v>39</v>
      </c>
      <c r="C19" s="4"/>
      <c r="D19" s="3" t="s">
        <v>60</v>
      </c>
      <c r="E19" s="4"/>
      <c r="F19" s="5" t="s">
        <v>168</v>
      </c>
      <c r="G19" s="5" t="s">
        <v>194</v>
      </c>
      <c r="H19" s="4"/>
      <c r="I19" s="2" t="s">
        <v>87</v>
      </c>
      <c r="J19" s="4"/>
      <c r="K19" s="3" t="s">
        <v>113</v>
      </c>
      <c r="L19" s="4"/>
      <c r="M19" s="4"/>
      <c r="N19" s="4"/>
      <c r="O19" s="3" t="s">
        <v>141</v>
      </c>
      <c r="P19" s="4"/>
      <c r="Q19" s="4"/>
      <c r="R19" s="4"/>
      <c r="S19" s="3" t="s">
        <v>221</v>
      </c>
      <c r="T19" s="4"/>
      <c r="U19" s="4"/>
      <c r="V19" s="4"/>
    </row>
    <row r="20" spans="1:22" x14ac:dyDescent="0.25">
      <c r="A20" s="2" t="s">
        <v>21</v>
      </c>
      <c r="B20" s="3" t="s">
        <v>40</v>
      </c>
      <c r="C20" s="4"/>
      <c r="D20" s="3" t="s">
        <v>61</v>
      </c>
      <c r="E20" s="4"/>
      <c r="F20" s="5" t="s">
        <v>169</v>
      </c>
      <c r="G20" s="5" t="s">
        <v>195</v>
      </c>
      <c r="H20" s="4"/>
      <c r="I20" s="2" t="s">
        <v>88</v>
      </c>
      <c r="J20" s="4"/>
      <c r="K20" s="3" t="s">
        <v>114</v>
      </c>
      <c r="L20" s="4"/>
      <c r="M20" s="4"/>
      <c r="N20" s="4"/>
      <c r="O20" s="3" t="s">
        <v>142</v>
      </c>
      <c r="P20" s="4"/>
      <c r="Q20" s="4"/>
      <c r="R20" s="4"/>
      <c r="S20" s="3" t="s">
        <v>222</v>
      </c>
      <c r="T20" s="4"/>
      <c r="U20" s="4"/>
      <c r="V20" s="4"/>
    </row>
    <row r="21" spans="1:22" x14ac:dyDescent="0.25">
      <c r="A21" s="2" t="s">
        <v>22</v>
      </c>
      <c r="B21" s="3" t="s">
        <v>41</v>
      </c>
      <c r="C21" s="4"/>
      <c r="D21" s="3" t="s">
        <v>62</v>
      </c>
      <c r="E21" s="4"/>
      <c r="F21" s="5" t="s">
        <v>170</v>
      </c>
      <c r="G21" s="5" t="s">
        <v>196</v>
      </c>
      <c r="H21" s="4"/>
      <c r="I21" s="2" t="s">
        <v>89</v>
      </c>
      <c r="J21" s="4"/>
      <c r="K21" s="3" t="s">
        <v>115</v>
      </c>
      <c r="L21" s="4"/>
      <c r="M21" s="4"/>
      <c r="N21" s="4"/>
      <c r="O21" s="3" t="s">
        <v>143</v>
      </c>
      <c r="P21" s="4"/>
      <c r="Q21" s="4"/>
      <c r="R21" s="4"/>
      <c r="S21" s="3" t="s">
        <v>223</v>
      </c>
      <c r="T21" s="4"/>
      <c r="U21" s="4"/>
      <c r="V21" s="4"/>
    </row>
    <row r="22" spans="1:22" x14ac:dyDescent="0.25">
      <c r="A22" s="2" t="s">
        <v>23</v>
      </c>
      <c r="B22" s="3" t="s">
        <v>30</v>
      </c>
      <c r="C22" s="4"/>
      <c r="D22" s="3" t="s">
        <v>63</v>
      </c>
      <c r="E22" s="4"/>
      <c r="F22" s="5" t="s">
        <v>171</v>
      </c>
      <c r="G22" s="5" t="s">
        <v>197</v>
      </c>
      <c r="H22" s="4"/>
      <c r="I22" s="2" t="s">
        <v>90</v>
      </c>
      <c r="J22" s="4"/>
      <c r="K22" s="3" t="s">
        <v>116</v>
      </c>
      <c r="L22" s="4"/>
      <c r="M22" s="4"/>
      <c r="N22" s="4"/>
      <c r="O22" s="3" t="s">
        <v>144</v>
      </c>
      <c r="P22" s="4"/>
      <c r="Q22" s="4"/>
      <c r="R22" s="4"/>
      <c r="S22" s="3" t="s">
        <v>224</v>
      </c>
      <c r="T22" s="4"/>
      <c r="U22" s="4"/>
      <c r="V22" s="4"/>
    </row>
    <row r="23" spans="1:22" x14ac:dyDescent="0.25">
      <c r="A23" s="2" t="s">
        <v>24</v>
      </c>
      <c r="B23" s="3" t="s">
        <v>42</v>
      </c>
      <c r="C23" s="4"/>
      <c r="D23" s="3" t="s">
        <v>64</v>
      </c>
      <c r="E23" s="4"/>
      <c r="F23" s="5" t="s">
        <v>172</v>
      </c>
      <c r="G23" s="5" t="s">
        <v>198</v>
      </c>
      <c r="H23" s="4"/>
      <c r="I23" s="2" t="s">
        <v>91</v>
      </c>
      <c r="J23" s="4"/>
      <c r="K23" s="3" t="s">
        <v>117</v>
      </c>
      <c r="L23" s="4"/>
      <c r="M23" s="4"/>
      <c r="N23" s="4"/>
      <c r="O23" s="3" t="s">
        <v>145</v>
      </c>
      <c r="P23" s="4"/>
      <c r="Q23" s="4"/>
      <c r="R23" s="4"/>
      <c r="S23" s="3" t="s">
        <v>225</v>
      </c>
      <c r="T23" s="4"/>
      <c r="U23" s="4"/>
      <c r="V23" s="4"/>
    </row>
    <row r="24" spans="1:22" x14ac:dyDescent="0.25">
      <c r="A24" s="2" t="s">
        <v>25</v>
      </c>
      <c r="B24" s="3" t="s">
        <v>29</v>
      </c>
      <c r="C24" s="4"/>
      <c r="D24" s="3" t="s">
        <v>65</v>
      </c>
      <c r="E24" s="4"/>
      <c r="F24" s="5" t="s">
        <v>173</v>
      </c>
      <c r="G24" s="5" t="s">
        <v>199</v>
      </c>
      <c r="H24" s="4"/>
      <c r="I24" s="2" t="s">
        <v>92</v>
      </c>
      <c r="J24" s="4"/>
      <c r="K24" s="3" t="s">
        <v>118</v>
      </c>
      <c r="L24" s="4"/>
      <c r="M24" s="4"/>
      <c r="N24" s="4"/>
      <c r="O24" s="3" t="s">
        <v>146</v>
      </c>
      <c r="P24" s="4"/>
      <c r="Q24" s="4"/>
      <c r="R24" s="4"/>
      <c r="S24" s="3" t="s">
        <v>226</v>
      </c>
      <c r="T24" s="4"/>
      <c r="U24" s="4"/>
      <c r="V24" s="4"/>
    </row>
    <row r="25" spans="1:22" x14ac:dyDescent="0.25">
      <c r="A25" s="2" t="s">
        <v>26</v>
      </c>
      <c r="B25" s="3" t="s">
        <v>37</v>
      </c>
      <c r="C25" s="4"/>
      <c r="D25" s="3" t="s">
        <v>66</v>
      </c>
      <c r="E25" s="4"/>
      <c r="F25" s="5" t="s">
        <v>174</v>
      </c>
      <c r="G25" s="5" t="s">
        <v>200</v>
      </c>
      <c r="H25" s="4"/>
      <c r="I25" s="2" t="s">
        <v>93</v>
      </c>
      <c r="J25" s="4"/>
      <c r="K25" s="3" t="s">
        <v>119</v>
      </c>
      <c r="L25" s="4"/>
      <c r="M25" s="4"/>
      <c r="N25" s="4"/>
      <c r="O25" s="3" t="s">
        <v>147</v>
      </c>
      <c r="P25" s="4"/>
      <c r="Q25" s="4"/>
      <c r="R25" s="4"/>
      <c r="S25" s="3" t="s">
        <v>227</v>
      </c>
      <c r="T25" s="4"/>
      <c r="U25" s="4"/>
      <c r="V25" s="4"/>
    </row>
    <row r="26" spans="1:22" x14ac:dyDescent="0.25">
      <c r="A26" s="2" t="s">
        <v>27</v>
      </c>
      <c r="B26" s="3" t="s">
        <v>36</v>
      </c>
      <c r="C26" s="4"/>
      <c r="D26" s="3" t="s">
        <v>67</v>
      </c>
      <c r="E26" s="4"/>
      <c r="F26" s="5" t="s">
        <v>175</v>
      </c>
      <c r="G26" s="5" t="s">
        <v>201</v>
      </c>
      <c r="H26" s="4"/>
      <c r="I26" s="2" t="s">
        <v>70</v>
      </c>
      <c r="J26" s="4"/>
      <c r="K26" s="3" t="s">
        <v>120</v>
      </c>
      <c r="L26" s="4"/>
      <c r="M26" s="4"/>
      <c r="N26" s="4"/>
      <c r="O26" s="3" t="s">
        <v>148</v>
      </c>
      <c r="P26" s="4"/>
      <c r="Q26" s="4"/>
      <c r="R26" s="4"/>
      <c r="S26" s="3" t="s">
        <v>228</v>
      </c>
      <c r="T26" s="4"/>
      <c r="U26" s="4"/>
      <c r="V2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43BC-78F5-4401-885C-A4710D7A38FC}">
  <dimension ref="A1:V26"/>
  <sheetViews>
    <sheetView workbookViewId="0">
      <selection activeCell="T33" sqref="T33"/>
    </sheetView>
  </sheetViews>
  <sheetFormatPr baseColWidth="10" defaultRowHeight="15" x14ac:dyDescent="0.25"/>
  <cols>
    <col min="1" max="1" width="11.42578125" style="1"/>
    <col min="3" max="3" width="13" bestFit="1" customWidth="1"/>
    <col min="5" max="5" width="15.85546875" bestFit="1" customWidth="1"/>
    <col min="6" max="7" width="15.85546875" customWidth="1"/>
    <col min="8" max="8" width="23.5703125" bestFit="1" customWidth="1"/>
    <col min="9" max="9" width="13.5703125" bestFit="1" customWidth="1"/>
    <col min="10" max="10" width="17.42578125" bestFit="1" customWidth="1"/>
    <col min="11" max="11" width="16.7109375" bestFit="1" customWidth="1"/>
    <col min="12" max="12" width="19.42578125" bestFit="1" customWidth="1"/>
    <col min="13" max="13" width="12.140625" bestFit="1" customWidth="1"/>
    <col min="14" max="14" width="26.5703125" bestFit="1" customWidth="1"/>
    <col min="15" max="15" width="16.7109375" bestFit="1" customWidth="1"/>
    <col min="16" max="16" width="13.42578125" bestFit="1" customWidth="1"/>
    <col min="19" max="19" width="59" bestFit="1" customWidth="1"/>
    <col min="20" max="20" width="30.5703125" bestFit="1" customWidth="1"/>
    <col min="21" max="21" width="15.42578125" bestFit="1" customWidth="1"/>
    <col min="22" max="22" width="22" bestFit="1" customWidth="1"/>
  </cols>
  <sheetData>
    <row r="1" spans="1:22" ht="15.75" thickBot="1" x14ac:dyDescent="0.3">
      <c r="A1" s="6" t="s">
        <v>0</v>
      </c>
      <c r="B1" s="7" t="s">
        <v>1</v>
      </c>
      <c r="C1" s="7" t="s">
        <v>2</v>
      </c>
      <c r="D1" s="7" t="s">
        <v>68</v>
      </c>
      <c r="E1" s="7" t="s">
        <v>69</v>
      </c>
      <c r="F1" s="7" t="s">
        <v>176</v>
      </c>
      <c r="G1" s="7" t="s">
        <v>202</v>
      </c>
      <c r="H1" s="7" t="s">
        <v>203</v>
      </c>
      <c r="I1" s="7" t="s">
        <v>94</v>
      </c>
      <c r="J1" s="7" t="s">
        <v>95</v>
      </c>
      <c r="K1" s="7" t="s">
        <v>68</v>
      </c>
      <c r="L1" s="7" t="s">
        <v>121</v>
      </c>
      <c r="M1" s="7" t="s">
        <v>122</v>
      </c>
      <c r="N1" s="7" t="s">
        <v>123</v>
      </c>
      <c r="O1" s="7" t="s">
        <v>149</v>
      </c>
      <c r="P1" s="7" t="s">
        <v>150</v>
      </c>
      <c r="Q1" s="7" t="s">
        <v>68</v>
      </c>
      <c r="R1" s="7" t="s">
        <v>94</v>
      </c>
      <c r="S1" s="7" t="s">
        <v>230</v>
      </c>
      <c r="T1" s="7" t="s">
        <v>232</v>
      </c>
      <c r="U1" s="7" t="s">
        <v>229</v>
      </c>
      <c r="V1" s="7" t="s">
        <v>231</v>
      </c>
    </row>
    <row r="2" spans="1:22" x14ac:dyDescent="0.25">
      <c r="A2" s="2" t="s">
        <v>3</v>
      </c>
      <c r="B2" s="3" t="s">
        <v>28</v>
      </c>
      <c r="C2" s="4" t="str">
        <f>A2&amp;B2</f>
        <v>03458291B</v>
      </c>
      <c r="D2" s="3" t="s">
        <v>43</v>
      </c>
      <c r="E2" s="4">
        <f>LEN(D2)</f>
        <v>3</v>
      </c>
      <c r="F2" s="5" t="s">
        <v>151</v>
      </c>
      <c r="G2" s="5" t="s">
        <v>177</v>
      </c>
      <c r="H2" s="4" t="str">
        <f>D2&amp;" "&amp;F2&amp;" "&amp;G2</f>
        <v>Ana García Castro</v>
      </c>
      <c r="I2" s="2" t="s">
        <v>70</v>
      </c>
      <c r="J2" s="4">
        <f>SEARCH("-",I2)</f>
        <v>6</v>
      </c>
      <c r="K2" s="3" t="s">
        <v>96</v>
      </c>
      <c r="L2" s="4">
        <f>SEARCH(" ",K2)</f>
        <v>4</v>
      </c>
      <c r="M2" s="4" t="str">
        <f>RIGHT(C2)</f>
        <v>B</v>
      </c>
      <c r="N2" s="4" t="str">
        <f>LEFT(C2,8)</f>
        <v>03458291</v>
      </c>
      <c r="O2" s="3" t="s">
        <v>124</v>
      </c>
      <c r="P2" s="4" t="str">
        <f>MID(O2,5,4)</f>
        <v>2334</v>
      </c>
      <c r="Q2" s="4" t="str">
        <f>LEFT(K2,SEARCH(" ",K2)-1)</f>
        <v>Ana</v>
      </c>
      <c r="R2" s="4" t="str">
        <f>LEFT(I2,SEARCH("-",I2)-1)</f>
        <v>enero</v>
      </c>
      <c r="S2" s="3" t="s">
        <v>204</v>
      </c>
      <c r="T2" s="4" t="str">
        <f>LEFT(S2,SEARCH("(",S2)-2)</f>
        <v>Don Quijote de la Mancha</v>
      </c>
      <c r="U2" s="4" t="str">
        <f>MID(S2,SEARCH("(",S2)+1,4)</f>
        <v>1605</v>
      </c>
      <c r="V2" s="4" t="str">
        <f>MID(S2,SEARCH(".",S2)+2,100)</f>
        <v>Miguel de Cervantes</v>
      </c>
    </row>
    <row r="3" spans="1:22" x14ac:dyDescent="0.25">
      <c r="A3" s="2" t="s">
        <v>4</v>
      </c>
      <c r="B3" s="3" t="s">
        <v>29</v>
      </c>
      <c r="C3" s="4" t="str">
        <f t="shared" ref="C3:C26" si="0">A3&amp;B3</f>
        <v>78120456J</v>
      </c>
      <c r="D3" s="3" t="s">
        <v>44</v>
      </c>
      <c r="E3" s="4">
        <f t="shared" ref="E3:E26" si="1">LEN(D3)</f>
        <v>6</v>
      </c>
      <c r="F3" s="5" t="s">
        <v>152</v>
      </c>
      <c r="G3" s="5" t="s">
        <v>178</v>
      </c>
      <c r="H3" s="4" t="str">
        <f t="shared" ref="H3:H26" si="2">D3&amp;" "&amp;F3&amp;" "&amp;G3</f>
        <v>Carlos López Ortega</v>
      </c>
      <c r="I3" s="2" t="s">
        <v>71</v>
      </c>
      <c r="J3" s="4">
        <f t="shared" ref="J3:J26" si="3">SEARCH("-",I3)</f>
        <v>8</v>
      </c>
      <c r="K3" s="3" t="s">
        <v>97</v>
      </c>
      <c r="L3" s="4">
        <f t="shared" ref="L3:L26" si="4">SEARCH(" ",K3)</f>
        <v>7</v>
      </c>
      <c r="M3" s="4" t="str">
        <f t="shared" ref="M3:M26" si="5">RIGHT(C3)</f>
        <v>J</v>
      </c>
      <c r="N3" s="4" t="str">
        <f t="shared" ref="N3:N26" si="6">LEFT(C3,8)</f>
        <v>78120456</v>
      </c>
      <c r="O3" s="3" t="s">
        <v>125</v>
      </c>
      <c r="P3" s="4" t="str">
        <f t="shared" ref="P3:P26" si="7">MID(O3,5,4)</f>
        <v>9081</v>
      </c>
      <c r="Q3" s="4" t="str">
        <f t="shared" ref="Q3:Q26" si="8">LEFT(K3,SEARCH(" ",K3)-1)</f>
        <v>Carlos</v>
      </c>
      <c r="R3" s="4" t="str">
        <f t="shared" ref="R3:R26" si="9">LEFT(I3,SEARCH("-",I3)-1)</f>
        <v>febrero</v>
      </c>
      <c r="S3" s="3" t="s">
        <v>205</v>
      </c>
      <c r="T3" s="4" t="str">
        <f t="shared" ref="T3:T26" si="10">LEFT(S3,SEARCH("(",S3)-2)</f>
        <v>Cien años de soledad</v>
      </c>
      <c r="U3" s="4" t="str">
        <f t="shared" ref="U3:U26" si="11">MID(S3,SEARCH("(",S3)+1,4)</f>
        <v>1967</v>
      </c>
      <c r="V3" s="4" t="str">
        <f t="shared" ref="V3:V26" si="12">MID(S3,SEARCH(".",S3)+2,100)</f>
        <v>Gabriel García Márquez</v>
      </c>
    </row>
    <row r="4" spans="1:22" x14ac:dyDescent="0.25">
      <c r="A4" s="2" t="s">
        <v>5</v>
      </c>
      <c r="B4" s="3" t="s">
        <v>30</v>
      </c>
      <c r="C4" s="4" t="str">
        <f t="shared" si="0"/>
        <v>00917432P</v>
      </c>
      <c r="D4" s="3" t="s">
        <v>45</v>
      </c>
      <c r="E4" s="4">
        <f t="shared" si="1"/>
        <v>5</v>
      </c>
      <c r="F4" s="5" t="s">
        <v>153</v>
      </c>
      <c r="G4" s="5" t="s">
        <v>179</v>
      </c>
      <c r="H4" s="4" t="str">
        <f t="shared" si="2"/>
        <v>Lucía Martínez Delgado</v>
      </c>
      <c r="I4" s="2" t="s">
        <v>72</v>
      </c>
      <c r="J4" s="4">
        <f t="shared" si="3"/>
        <v>6</v>
      </c>
      <c r="K4" s="3" t="s">
        <v>98</v>
      </c>
      <c r="L4" s="4">
        <f t="shared" si="4"/>
        <v>6</v>
      </c>
      <c r="M4" s="4" t="str">
        <f t="shared" si="5"/>
        <v>P</v>
      </c>
      <c r="N4" s="4" t="str">
        <f t="shared" si="6"/>
        <v>00917432</v>
      </c>
      <c r="O4" s="3" t="s">
        <v>126</v>
      </c>
      <c r="P4" s="4" t="str">
        <f t="shared" si="7"/>
        <v>4502</v>
      </c>
      <c r="Q4" s="4" t="str">
        <f t="shared" si="8"/>
        <v>Lucía</v>
      </c>
      <c r="R4" s="4" t="str">
        <f t="shared" si="9"/>
        <v>marzo</v>
      </c>
      <c r="S4" s="3" t="s">
        <v>206</v>
      </c>
      <c r="T4" s="4" t="str">
        <f t="shared" si="10"/>
        <v>La sombra del viento</v>
      </c>
      <c r="U4" s="4" t="str">
        <f t="shared" si="11"/>
        <v>2001</v>
      </c>
      <c r="V4" s="4" t="str">
        <f t="shared" si="12"/>
        <v>Carlos Ruiz Zafón</v>
      </c>
    </row>
    <row r="5" spans="1:22" x14ac:dyDescent="0.25">
      <c r="A5" s="2" t="s">
        <v>6</v>
      </c>
      <c r="B5" s="3" t="s">
        <v>31</v>
      </c>
      <c r="C5" s="4" t="str">
        <f t="shared" si="0"/>
        <v>56098314A</v>
      </c>
      <c r="D5" s="3" t="s">
        <v>46</v>
      </c>
      <c r="E5" s="4">
        <f t="shared" si="1"/>
        <v>6</v>
      </c>
      <c r="F5" s="5" t="s">
        <v>154</v>
      </c>
      <c r="G5" s="5" t="s">
        <v>180</v>
      </c>
      <c r="H5" s="4" t="str">
        <f t="shared" si="2"/>
        <v>Miguel Sánchez Cortés</v>
      </c>
      <c r="I5" s="2" t="s">
        <v>73</v>
      </c>
      <c r="J5" s="4">
        <f t="shared" si="3"/>
        <v>6</v>
      </c>
      <c r="K5" s="3" t="s">
        <v>99</v>
      </c>
      <c r="L5" s="4">
        <f t="shared" si="4"/>
        <v>7</v>
      </c>
      <c r="M5" s="4" t="str">
        <f t="shared" si="5"/>
        <v>A</v>
      </c>
      <c r="N5" s="4" t="str">
        <f t="shared" si="6"/>
        <v>56098314</v>
      </c>
      <c r="O5" s="3" t="s">
        <v>127</v>
      </c>
      <c r="P5" s="4" t="str">
        <f t="shared" si="7"/>
        <v>7719</v>
      </c>
      <c r="Q5" s="4" t="str">
        <f t="shared" si="8"/>
        <v>Miguel</v>
      </c>
      <c r="R5" s="4" t="str">
        <f t="shared" si="9"/>
        <v>abril</v>
      </c>
      <c r="S5" s="3" t="s">
        <v>207</v>
      </c>
      <c r="T5" s="4" t="str">
        <f t="shared" si="10"/>
        <v>1984</v>
      </c>
      <c r="U5" s="4" t="str">
        <f t="shared" si="11"/>
        <v>1949</v>
      </c>
      <c r="V5" s="4" t="str">
        <f t="shared" si="12"/>
        <v>George Orwell</v>
      </c>
    </row>
    <row r="6" spans="1:22" x14ac:dyDescent="0.25">
      <c r="A6" s="2" t="s">
        <v>7</v>
      </c>
      <c r="B6" s="3" t="s">
        <v>32</v>
      </c>
      <c r="C6" s="4" t="str">
        <f t="shared" si="0"/>
        <v>12459087X</v>
      </c>
      <c r="D6" s="3" t="s">
        <v>47</v>
      </c>
      <c r="E6" s="4">
        <f t="shared" si="1"/>
        <v>5</v>
      </c>
      <c r="F6" s="5" t="s">
        <v>155</v>
      </c>
      <c r="G6" s="5" t="s">
        <v>181</v>
      </c>
      <c r="H6" s="4" t="str">
        <f t="shared" si="2"/>
        <v>María Pérez Ibáñez</v>
      </c>
      <c r="I6" s="2" t="s">
        <v>74</v>
      </c>
      <c r="J6" s="4">
        <f t="shared" si="3"/>
        <v>5</v>
      </c>
      <c r="K6" s="3" t="s">
        <v>100</v>
      </c>
      <c r="L6" s="4">
        <f t="shared" si="4"/>
        <v>6</v>
      </c>
      <c r="M6" s="4" t="str">
        <f t="shared" si="5"/>
        <v>X</v>
      </c>
      <c r="N6" s="4" t="str">
        <f t="shared" si="6"/>
        <v>12459087</v>
      </c>
      <c r="O6" s="3" t="s">
        <v>128</v>
      </c>
      <c r="P6" s="4" t="str">
        <f t="shared" si="7"/>
        <v>1045</v>
      </c>
      <c r="Q6" s="4" t="str">
        <f t="shared" si="8"/>
        <v>María</v>
      </c>
      <c r="R6" s="4" t="str">
        <f t="shared" si="9"/>
        <v>mayo</v>
      </c>
      <c r="S6" s="3" t="s">
        <v>208</v>
      </c>
      <c r="T6" s="4" t="str">
        <f t="shared" si="10"/>
        <v>Orgullo y prejuicio</v>
      </c>
      <c r="U6" s="4" t="str">
        <f t="shared" si="11"/>
        <v>1813</v>
      </c>
      <c r="V6" s="4" t="str">
        <f t="shared" si="12"/>
        <v>Jane Austen</v>
      </c>
    </row>
    <row r="7" spans="1:22" x14ac:dyDescent="0.25">
      <c r="A7" s="2" t="s">
        <v>8</v>
      </c>
      <c r="B7" s="3" t="s">
        <v>31</v>
      </c>
      <c r="C7" s="4" t="str">
        <f t="shared" si="0"/>
        <v>90823415A</v>
      </c>
      <c r="D7" s="3" t="s">
        <v>48</v>
      </c>
      <c r="E7" s="4">
        <f t="shared" si="1"/>
        <v>6</v>
      </c>
      <c r="F7" s="5" t="s">
        <v>156</v>
      </c>
      <c r="G7" s="5" t="s">
        <v>182</v>
      </c>
      <c r="H7" s="4" t="str">
        <f t="shared" si="2"/>
        <v>Javier Rodríguez Marín</v>
      </c>
      <c r="I7" s="2" t="s">
        <v>75</v>
      </c>
      <c r="J7" s="4">
        <f t="shared" si="3"/>
        <v>6</v>
      </c>
      <c r="K7" s="3" t="s">
        <v>101</v>
      </c>
      <c r="L7" s="4">
        <f t="shared" si="4"/>
        <v>7</v>
      </c>
      <c r="M7" s="4" t="str">
        <f t="shared" si="5"/>
        <v>A</v>
      </c>
      <c r="N7" s="4" t="str">
        <f t="shared" si="6"/>
        <v>90823415</v>
      </c>
      <c r="O7" s="3" t="s">
        <v>129</v>
      </c>
      <c r="P7" s="4" t="str">
        <f t="shared" si="7"/>
        <v>6620</v>
      </c>
      <c r="Q7" s="4" t="str">
        <f t="shared" si="8"/>
        <v>Javier</v>
      </c>
      <c r="R7" s="4" t="str">
        <f t="shared" si="9"/>
        <v>junio</v>
      </c>
      <c r="S7" s="3" t="s">
        <v>209</v>
      </c>
      <c r="T7" s="4" t="str">
        <f t="shared" si="10"/>
        <v>El amor en los tiempos del cólera</v>
      </c>
      <c r="U7" s="4" t="str">
        <f t="shared" si="11"/>
        <v>1985</v>
      </c>
      <c r="V7" s="4" t="str">
        <f t="shared" si="12"/>
        <v>Gabriel García Márquez</v>
      </c>
    </row>
    <row r="8" spans="1:22" x14ac:dyDescent="0.25">
      <c r="A8" s="2" t="s">
        <v>9</v>
      </c>
      <c r="B8" s="3" t="s">
        <v>32</v>
      </c>
      <c r="C8" s="4" t="str">
        <f t="shared" si="0"/>
        <v>04567120X</v>
      </c>
      <c r="D8" s="3" t="s">
        <v>49</v>
      </c>
      <c r="E8" s="4">
        <f t="shared" si="1"/>
        <v>5</v>
      </c>
      <c r="F8" s="5" t="s">
        <v>157</v>
      </c>
      <c r="G8" s="5" t="s">
        <v>183</v>
      </c>
      <c r="H8" s="4" t="str">
        <f t="shared" si="2"/>
        <v>Laura Gómez Campos</v>
      </c>
      <c r="I8" s="2" t="s">
        <v>76</v>
      </c>
      <c r="J8" s="4">
        <f t="shared" si="3"/>
        <v>6</v>
      </c>
      <c r="K8" s="3" t="s">
        <v>102</v>
      </c>
      <c r="L8" s="4">
        <f t="shared" si="4"/>
        <v>6</v>
      </c>
      <c r="M8" s="4" t="str">
        <f t="shared" si="5"/>
        <v>X</v>
      </c>
      <c r="N8" s="4" t="str">
        <f t="shared" si="6"/>
        <v>04567120</v>
      </c>
      <c r="O8" s="3" t="s">
        <v>130</v>
      </c>
      <c r="P8" s="4" t="str">
        <f t="shared" si="7"/>
        <v>3894</v>
      </c>
      <c r="Q8" s="4" t="str">
        <f t="shared" si="8"/>
        <v>Laura</v>
      </c>
      <c r="R8" s="4" t="str">
        <f t="shared" si="9"/>
        <v>julio</v>
      </c>
      <c r="S8" s="3" t="s">
        <v>210</v>
      </c>
      <c r="T8" s="4" t="str">
        <f t="shared" si="10"/>
        <v>La casa de los espíritus</v>
      </c>
      <c r="U8" s="4" t="str">
        <f t="shared" si="11"/>
        <v>1982</v>
      </c>
      <c r="V8" s="4" t="str">
        <f t="shared" si="12"/>
        <v>Isabel Allende</v>
      </c>
    </row>
    <row r="9" spans="1:22" x14ac:dyDescent="0.25">
      <c r="A9" s="2" t="s">
        <v>10</v>
      </c>
      <c r="B9" s="3" t="s">
        <v>33</v>
      </c>
      <c r="C9" s="4" t="str">
        <f t="shared" si="0"/>
        <v>67014598G</v>
      </c>
      <c r="D9" s="3" t="s">
        <v>50</v>
      </c>
      <c r="E9" s="4">
        <f t="shared" si="1"/>
        <v>5</v>
      </c>
      <c r="F9" s="5" t="s">
        <v>158</v>
      </c>
      <c r="G9" s="5" t="s">
        <v>184</v>
      </c>
      <c r="H9" s="4" t="str">
        <f t="shared" si="2"/>
        <v>Pablo Fernández Vidal</v>
      </c>
      <c r="I9" s="2" t="s">
        <v>77</v>
      </c>
      <c r="J9" s="4">
        <f t="shared" si="3"/>
        <v>7</v>
      </c>
      <c r="K9" s="3" t="s">
        <v>103</v>
      </c>
      <c r="L9" s="4">
        <f t="shared" si="4"/>
        <v>6</v>
      </c>
      <c r="M9" s="4" t="str">
        <f t="shared" si="5"/>
        <v>G</v>
      </c>
      <c r="N9" s="4" t="str">
        <f t="shared" si="6"/>
        <v>67014598</v>
      </c>
      <c r="O9" s="3" t="s">
        <v>131</v>
      </c>
      <c r="P9" s="4" t="str">
        <f t="shared" si="7"/>
        <v>5207</v>
      </c>
      <c r="Q9" s="4" t="str">
        <f t="shared" si="8"/>
        <v>Pablo</v>
      </c>
      <c r="R9" s="4" t="str">
        <f t="shared" si="9"/>
        <v>agosto</v>
      </c>
      <c r="S9" s="3" t="s">
        <v>211</v>
      </c>
      <c r="T9" s="4" t="str">
        <f t="shared" si="10"/>
        <v>Crimen y castigo</v>
      </c>
      <c r="U9" s="4" t="str">
        <f t="shared" si="11"/>
        <v>1866</v>
      </c>
      <c r="V9" s="4" t="str">
        <f t="shared" si="12"/>
        <v>Fiódor Dostoyevski</v>
      </c>
    </row>
    <row r="10" spans="1:22" x14ac:dyDescent="0.25">
      <c r="A10" s="2" t="s">
        <v>11</v>
      </c>
      <c r="B10" s="3" t="s">
        <v>34</v>
      </c>
      <c r="C10" s="4" t="str">
        <f t="shared" si="0"/>
        <v>30198764V</v>
      </c>
      <c r="D10" s="3" t="s">
        <v>51</v>
      </c>
      <c r="E10" s="4">
        <f t="shared" si="1"/>
        <v>6</v>
      </c>
      <c r="F10" s="5" t="s">
        <v>159</v>
      </c>
      <c r="G10" s="5" t="s">
        <v>185</v>
      </c>
      <c r="H10" s="4" t="str">
        <f t="shared" si="2"/>
        <v>Carmen Ruiz Cruz</v>
      </c>
      <c r="I10" s="2" t="s">
        <v>78</v>
      </c>
      <c r="J10" s="4">
        <f t="shared" si="3"/>
        <v>11</v>
      </c>
      <c r="K10" s="3" t="s">
        <v>104</v>
      </c>
      <c r="L10" s="4">
        <f t="shared" si="4"/>
        <v>7</v>
      </c>
      <c r="M10" s="4" t="str">
        <f t="shared" si="5"/>
        <v>V</v>
      </c>
      <c r="N10" s="4" t="str">
        <f t="shared" si="6"/>
        <v>30198764</v>
      </c>
      <c r="O10" s="3" t="s">
        <v>132</v>
      </c>
      <c r="P10" s="4" t="str">
        <f t="shared" si="7"/>
        <v>8146</v>
      </c>
      <c r="Q10" s="4" t="str">
        <f t="shared" si="8"/>
        <v>Carmen</v>
      </c>
      <c r="R10" s="4" t="str">
        <f t="shared" si="9"/>
        <v>septiembre</v>
      </c>
      <c r="S10" s="3" t="s">
        <v>212</v>
      </c>
      <c r="T10" s="4" t="str">
        <f t="shared" si="10"/>
        <v>El nombre de la rosa</v>
      </c>
      <c r="U10" s="4" t="str">
        <f t="shared" si="11"/>
        <v>1980</v>
      </c>
      <c r="V10" s="4" t="str">
        <f t="shared" si="12"/>
        <v>Umberto Eco</v>
      </c>
    </row>
    <row r="11" spans="1:22" x14ac:dyDescent="0.25">
      <c r="A11" s="2" t="s">
        <v>12</v>
      </c>
      <c r="B11" s="3" t="s">
        <v>35</v>
      </c>
      <c r="C11" s="4" t="str">
        <f t="shared" si="0"/>
        <v>00246815W</v>
      </c>
      <c r="D11" s="3" t="s">
        <v>52</v>
      </c>
      <c r="E11" s="4">
        <f t="shared" si="1"/>
        <v>6</v>
      </c>
      <c r="F11" s="5" t="s">
        <v>160</v>
      </c>
      <c r="G11" s="5" t="s">
        <v>186</v>
      </c>
      <c r="H11" s="4" t="str">
        <f t="shared" si="2"/>
        <v>Daniel Hernández Reyes</v>
      </c>
      <c r="I11" s="2" t="s">
        <v>79</v>
      </c>
      <c r="J11" s="4">
        <f t="shared" si="3"/>
        <v>8</v>
      </c>
      <c r="K11" s="3" t="s">
        <v>105</v>
      </c>
      <c r="L11" s="4">
        <f t="shared" si="4"/>
        <v>7</v>
      </c>
      <c r="M11" s="4" t="str">
        <f t="shared" si="5"/>
        <v>W</v>
      </c>
      <c r="N11" s="4" t="str">
        <f t="shared" si="6"/>
        <v>00246815</v>
      </c>
      <c r="O11" s="3" t="s">
        <v>133</v>
      </c>
      <c r="P11" s="4" t="str">
        <f t="shared" si="7"/>
        <v>2973</v>
      </c>
      <c r="Q11" s="4" t="str">
        <f t="shared" si="8"/>
        <v>Daniel</v>
      </c>
      <c r="R11" s="4" t="str">
        <f t="shared" si="9"/>
        <v>octubre</v>
      </c>
      <c r="S11" s="3" t="s">
        <v>213</v>
      </c>
      <c r="T11" s="4" t="str">
        <f t="shared" si="10"/>
        <v>Rayuela</v>
      </c>
      <c r="U11" s="4" t="str">
        <f t="shared" si="11"/>
        <v>1963</v>
      </c>
      <c r="V11" s="4" t="str">
        <f t="shared" si="12"/>
        <v>Julio Cortázar</v>
      </c>
    </row>
    <row r="12" spans="1:22" x14ac:dyDescent="0.25">
      <c r="A12" s="2" t="s">
        <v>13</v>
      </c>
      <c r="B12" s="3" t="s">
        <v>28</v>
      </c>
      <c r="C12" s="4" t="str">
        <f t="shared" si="0"/>
        <v>84512039B</v>
      </c>
      <c r="D12" s="3" t="s">
        <v>53</v>
      </c>
      <c r="E12" s="4">
        <f t="shared" si="1"/>
        <v>5</v>
      </c>
      <c r="F12" s="5" t="s">
        <v>161</v>
      </c>
      <c r="G12" s="5" t="s">
        <v>187</v>
      </c>
      <c r="H12" s="4" t="str">
        <f t="shared" si="2"/>
        <v>Elena Díaz Méndez</v>
      </c>
      <c r="I12" s="2" t="s">
        <v>80</v>
      </c>
      <c r="J12" s="4">
        <f t="shared" si="3"/>
        <v>10</v>
      </c>
      <c r="K12" s="3" t="s">
        <v>106</v>
      </c>
      <c r="L12" s="4">
        <f t="shared" si="4"/>
        <v>6</v>
      </c>
      <c r="M12" s="4" t="str">
        <f t="shared" si="5"/>
        <v>B</v>
      </c>
      <c r="N12" s="4" t="str">
        <f t="shared" si="6"/>
        <v>84512039</v>
      </c>
      <c r="O12" s="3" t="s">
        <v>134</v>
      </c>
      <c r="P12" s="4" t="str">
        <f t="shared" si="7"/>
        <v>6408</v>
      </c>
      <c r="Q12" s="4" t="str">
        <f t="shared" si="8"/>
        <v>Elena</v>
      </c>
      <c r="R12" s="4" t="str">
        <f t="shared" si="9"/>
        <v>noviembre</v>
      </c>
      <c r="S12" s="3" t="s">
        <v>214</v>
      </c>
      <c r="T12" s="4" t="str">
        <f t="shared" si="10"/>
        <v>Los pilares de la Tierra</v>
      </c>
      <c r="U12" s="4" t="str">
        <f t="shared" si="11"/>
        <v>1989</v>
      </c>
      <c r="V12" s="4" t="str">
        <f t="shared" si="12"/>
        <v>Ken Follett</v>
      </c>
    </row>
    <row r="13" spans="1:22" x14ac:dyDescent="0.25">
      <c r="A13" s="2" t="s">
        <v>14</v>
      </c>
      <c r="B13" s="3" t="s">
        <v>35</v>
      </c>
      <c r="C13" s="4" t="str">
        <f t="shared" si="0"/>
        <v>01983476W</v>
      </c>
      <c r="D13" s="3" t="s">
        <v>54</v>
      </c>
      <c r="E13" s="4">
        <f t="shared" si="1"/>
        <v>6</v>
      </c>
      <c r="F13" s="5" t="s">
        <v>162</v>
      </c>
      <c r="G13" s="5" t="s">
        <v>188</v>
      </c>
      <c r="H13" s="4" t="str">
        <f t="shared" si="2"/>
        <v>Sergio Moreno Peña</v>
      </c>
      <c r="I13" s="2" t="s">
        <v>81</v>
      </c>
      <c r="J13" s="4">
        <f t="shared" si="3"/>
        <v>10</v>
      </c>
      <c r="K13" s="3" t="s">
        <v>107</v>
      </c>
      <c r="L13" s="4">
        <f t="shared" si="4"/>
        <v>7</v>
      </c>
      <c r="M13" s="4" t="str">
        <f t="shared" si="5"/>
        <v>W</v>
      </c>
      <c r="N13" s="4" t="str">
        <f t="shared" si="6"/>
        <v>01983476</v>
      </c>
      <c r="O13" s="3" t="s">
        <v>135</v>
      </c>
      <c r="P13" s="4" t="str">
        <f t="shared" si="7"/>
        <v>1759</v>
      </c>
      <c r="Q13" s="4" t="str">
        <f t="shared" si="8"/>
        <v>Sergio</v>
      </c>
      <c r="R13" s="4" t="str">
        <f t="shared" si="9"/>
        <v>diciembre</v>
      </c>
      <c r="S13" s="3" t="s">
        <v>215</v>
      </c>
      <c r="T13" s="4" t="str">
        <f t="shared" si="10"/>
        <v>El gran Gatsby</v>
      </c>
      <c r="U13" s="4" t="str">
        <f t="shared" si="11"/>
        <v>1925</v>
      </c>
      <c r="V13" s="4" t="str">
        <f t="shared" si="12"/>
        <v>F. Scott Fitzgerald</v>
      </c>
    </row>
    <row r="14" spans="1:22" x14ac:dyDescent="0.25">
      <c r="A14" s="2" t="s">
        <v>15</v>
      </c>
      <c r="B14" s="3" t="s">
        <v>36</v>
      </c>
      <c r="C14" s="4" t="str">
        <f t="shared" si="0"/>
        <v>59230481F</v>
      </c>
      <c r="D14" s="3" t="s">
        <v>55</v>
      </c>
      <c r="E14" s="4">
        <f t="shared" si="1"/>
        <v>5</v>
      </c>
      <c r="F14" s="5" t="s">
        <v>163</v>
      </c>
      <c r="G14" s="5" t="s">
        <v>189</v>
      </c>
      <c r="H14" s="4" t="str">
        <f t="shared" si="2"/>
        <v>Marta Muñoz León</v>
      </c>
      <c r="I14" s="2" t="s">
        <v>82</v>
      </c>
      <c r="J14" s="4">
        <f t="shared" si="3"/>
        <v>6</v>
      </c>
      <c r="K14" s="3" t="s">
        <v>108</v>
      </c>
      <c r="L14" s="4">
        <f t="shared" si="4"/>
        <v>6</v>
      </c>
      <c r="M14" s="4" t="str">
        <f t="shared" si="5"/>
        <v>F</v>
      </c>
      <c r="N14" s="4" t="str">
        <f t="shared" si="6"/>
        <v>59230481</v>
      </c>
      <c r="O14" s="3" t="s">
        <v>136</v>
      </c>
      <c r="P14" s="4" t="str">
        <f t="shared" si="7"/>
        <v>9024</v>
      </c>
      <c r="Q14" s="4" t="str">
        <f t="shared" si="8"/>
        <v>Marta</v>
      </c>
      <c r="R14" s="4" t="str">
        <f t="shared" si="9"/>
        <v>enero</v>
      </c>
      <c r="S14" s="3" t="s">
        <v>216</v>
      </c>
      <c r="T14" s="4" t="str">
        <f t="shared" si="10"/>
        <v>Matar a un ruiseñor</v>
      </c>
      <c r="U14" s="4" t="str">
        <f t="shared" si="11"/>
        <v>1960</v>
      </c>
      <c r="V14" s="4" t="str">
        <f t="shared" si="12"/>
        <v>Harper Lee</v>
      </c>
    </row>
    <row r="15" spans="1:22" x14ac:dyDescent="0.25">
      <c r="A15" s="2" t="s">
        <v>16</v>
      </c>
      <c r="B15" s="3" t="s">
        <v>29</v>
      </c>
      <c r="C15" s="4" t="str">
        <f t="shared" si="0"/>
        <v>73601945J</v>
      </c>
      <c r="D15" s="3" t="s">
        <v>56</v>
      </c>
      <c r="E15" s="4">
        <f t="shared" si="1"/>
        <v>9</v>
      </c>
      <c r="F15" s="5" t="s">
        <v>164</v>
      </c>
      <c r="G15" s="5" t="s">
        <v>190</v>
      </c>
      <c r="H15" s="4" t="str">
        <f t="shared" si="2"/>
        <v>Alejandro Álvarez Herrera</v>
      </c>
      <c r="I15" s="2" t="s">
        <v>83</v>
      </c>
      <c r="J15" s="4">
        <f t="shared" si="3"/>
        <v>8</v>
      </c>
      <c r="K15" s="3" t="s">
        <v>109</v>
      </c>
      <c r="L15" s="4">
        <f t="shared" si="4"/>
        <v>10</v>
      </c>
      <c r="M15" s="4" t="str">
        <f t="shared" si="5"/>
        <v>J</v>
      </c>
      <c r="N15" s="4" t="str">
        <f t="shared" si="6"/>
        <v>73601945</v>
      </c>
      <c r="O15" s="3" t="s">
        <v>137</v>
      </c>
      <c r="P15" s="4" t="str">
        <f t="shared" si="7"/>
        <v>3310</v>
      </c>
      <c r="Q15" s="4" t="str">
        <f t="shared" si="8"/>
        <v>Alejandro</v>
      </c>
      <c r="R15" s="4" t="str">
        <f t="shared" si="9"/>
        <v>febrero</v>
      </c>
      <c r="S15" s="3" t="s">
        <v>217</v>
      </c>
      <c r="T15" s="4" t="str">
        <f t="shared" si="10"/>
        <v>La metamorfosis</v>
      </c>
      <c r="U15" s="4" t="str">
        <f t="shared" si="11"/>
        <v>1915</v>
      </c>
      <c r="V15" s="4" t="str">
        <f t="shared" si="12"/>
        <v>Franz Kafka</v>
      </c>
    </row>
    <row r="16" spans="1:22" x14ac:dyDescent="0.25">
      <c r="A16" s="2" t="s">
        <v>17</v>
      </c>
      <c r="B16" s="3" t="s">
        <v>37</v>
      </c>
      <c r="C16" s="4" t="str">
        <f t="shared" si="0"/>
        <v>08421579Z</v>
      </c>
      <c r="D16" s="3" t="s">
        <v>57</v>
      </c>
      <c r="E16" s="4">
        <f t="shared" si="1"/>
        <v>4</v>
      </c>
      <c r="F16" s="5" t="s">
        <v>165</v>
      </c>
      <c r="G16" s="5" t="s">
        <v>191</v>
      </c>
      <c r="H16" s="4" t="str">
        <f t="shared" si="2"/>
        <v>Sara Romero Flores</v>
      </c>
      <c r="I16" s="2" t="s">
        <v>84</v>
      </c>
      <c r="J16" s="4">
        <f t="shared" si="3"/>
        <v>6</v>
      </c>
      <c r="K16" s="3" t="s">
        <v>110</v>
      </c>
      <c r="L16" s="4">
        <f t="shared" si="4"/>
        <v>5</v>
      </c>
      <c r="M16" s="4" t="str">
        <f t="shared" si="5"/>
        <v>Z</v>
      </c>
      <c r="N16" s="4" t="str">
        <f t="shared" si="6"/>
        <v>08421579</v>
      </c>
      <c r="O16" s="3" t="s">
        <v>138</v>
      </c>
      <c r="P16" s="4" t="str">
        <f t="shared" si="7"/>
        <v>4886</v>
      </c>
      <c r="Q16" s="4" t="str">
        <f t="shared" si="8"/>
        <v>Sara</v>
      </c>
      <c r="R16" s="4" t="str">
        <f t="shared" si="9"/>
        <v>marzo</v>
      </c>
      <c r="S16" s="3" t="s">
        <v>218</v>
      </c>
      <c r="T16" s="4" t="str">
        <f t="shared" si="10"/>
        <v>El señor de los anillos</v>
      </c>
      <c r="U16" s="4" t="str">
        <f t="shared" si="11"/>
        <v>1954</v>
      </c>
      <c r="V16" s="4" t="str">
        <f t="shared" si="12"/>
        <v>J. R. R. Tolkien</v>
      </c>
    </row>
    <row r="17" spans="1:22" x14ac:dyDescent="0.25">
      <c r="A17" s="2" t="s">
        <v>18</v>
      </c>
      <c r="B17" s="3" t="s">
        <v>32</v>
      </c>
      <c r="C17" s="4" t="str">
        <f t="shared" si="0"/>
        <v>26049718X</v>
      </c>
      <c r="D17" s="3" t="s">
        <v>58</v>
      </c>
      <c r="E17" s="4">
        <f t="shared" si="1"/>
        <v>4</v>
      </c>
      <c r="F17" s="5" t="s">
        <v>166</v>
      </c>
      <c r="G17" s="5" t="s">
        <v>192</v>
      </c>
      <c r="H17" s="4" t="str">
        <f t="shared" si="2"/>
        <v>Raúl Alonso Cabrera</v>
      </c>
      <c r="I17" s="2" t="s">
        <v>85</v>
      </c>
      <c r="J17" s="4">
        <f t="shared" si="3"/>
        <v>6</v>
      </c>
      <c r="K17" s="3" t="s">
        <v>111</v>
      </c>
      <c r="L17" s="4">
        <f t="shared" si="4"/>
        <v>5</v>
      </c>
      <c r="M17" s="4" t="str">
        <f t="shared" si="5"/>
        <v>X</v>
      </c>
      <c r="N17" s="4" t="str">
        <f t="shared" si="6"/>
        <v>26049718</v>
      </c>
      <c r="O17" s="3" t="s">
        <v>139</v>
      </c>
      <c r="P17" s="4" t="str">
        <f t="shared" si="7"/>
        <v>7062</v>
      </c>
      <c r="Q17" s="4" t="str">
        <f t="shared" si="8"/>
        <v>Raúl</v>
      </c>
      <c r="R17" s="4" t="str">
        <f t="shared" si="9"/>
        <v>abril</v>
      </c>
      <c r="S17" s="3" t="s">
        <v>219</v>
      </c>
      <c r="T17" s="4" t="str">
        <f t="shared" si="10"/>
        <v>Fahrenheit 451</v>
      </c>
      <c r="U17" s="4" t="str">
        <f t="shared" si="11"/>
        <v>1953</v>
      </c>
      <c r="V17" s="4" t="str">
        <f t="shared" si="12"/>
        <v>Ray Bradbury</v>
      </c>
    </row>
    <row r="18" spans="1:22" x14ac:dyDescent="0.25">
      <c r="A18" s="2" t="s">
        <v>19</v>
      </c>
      <c r="B18" s="3" t="s">
        <v>38</v>
      </c>
      <c r="C18" s="4" t="str">
        <f t="shared" si="0"/>
        <v>90157263T</v>
      </c>
      <c r="D18" s="3" t="s">
        <v>59</v>
      </c>
      <c r="E18" s="4">
        <f t="shared" si="1"/>
        <v>5</v>
      </c>
      <c r="F18" s="5" t="s">
        <v>167</v>
      </c>
      <c r="G18" s="5" t="s">
        <v>193</v>
      </c>
      <c r="H18" s="4" t="str">
        <f t="shared" si="2"/>
        <v>Paula Gutiérrez Nieto</v>
      </c>
      <c r="I18" s="2" t="s">
        <v>86</v>
      </c>
      <c r="J18" s="4">
        <f t="shared" si="3"/>
        <v>5</v>
      </c>
      <c r="K18" s="3" t="s">
        <v>112</v>
      </c>
      <c r="L18" s="4">
        <f t="shared" si="4"/>
        <v>6</v>
      </c>
      <c r="M18" s="4" t="str">
        <f t="shared" si="5"/>
        <v>T</v>
      </c>
      <c r="N18" s="4" t="str">
        <f t="shared" si="6"/>
        <v>90157263</v>
      </c>
      <c r="O18" s="3" t="s">
        <v>140</v>
      </c>
      <c r="P18" s="4" t="str">
        <f t="shared" si="7"/>
        <v>2598</v>
      </c>
      <c r="Q18" s="4" t="str">
        <f t="shared" si="8"/>
        <v>Paula</v>
      </c>
      <c r="R18" s="4" t="str">
        <f t="shared" si="9"/>
        <v>mayo</v>
      </c>
      <c r="S18" s="3" t="s">
        <v>220</v>
      </c>
      <c r="T18" s="4" t="str">
        <f t="shared" si="10"/>
        <v>La colmena</v>
      </c>
      <c r="U18" s="4" t="str">
        <f t="shared" si="11"/>
        <v>1951</v>
      </c>
      <c r="V18" s="4" t="str">
        <f t="shared" si="12"/>
        <v>Camilo José Cela</v>
      </c>
    </row>
    <row r="19" spans="1:22" x14ac:dyDescent="0.25">
      <c r="A19" s="2" t="s">
        <v>20</v>
      </c>
      <c r="B19" s="3" t="s">
        <v>39</v>
      </c>
      <c r="C19" s="4" t="str">
        <f t="shared" si="0"/>
        <v>05834692Y</v>
      </c>
      <c r="D19" s="3" t="s">
        <v>60</v>
      </c>
      <c r="E19" s="4">
        <f t="shared" si="1"/>
        <v>5</v>
      </c>
      <c r="F19" s="5" t="s">
        <v>168</v>
      </c>
      <c r="G19" s="5" t="s">
        <v>194</v>
      </c>
      <c r="H19" s="4" t="str">
        <f t="shared" si="2"/>
        <v>David Navarro Calvo</v>
      </c>
      <c r="I19" s="2" t="s">
        <v>87</v>
      </c>
      <c r="J19" s="4">
        <f t="shared" si="3"/>
        <v>6</v>
      </c>
      <c r="K19" s="3" t="s">
        <v>113</v>
      </c>
      <c r="L19" s="4">
        <f t="shared" si="4"/>
        <v>6</v>
      </c>
      <c r="M19" s="4" t="str">
        <f t="shared" si="5"/>
        <v>Y</v>
      </c>
      <c r="N19" s="4" t="str">
        <f t="shared" si="6"/>
        <v>05834692</v>
      </c>
      <c r="O19" s="3" t="s">
        <v>141</v>
      </c>
      <c r="P19" s="4" t="str">
        <f t="shared" si="7"/>
        <v>8415</v>
      </c>
      <c r="Q19" s="4" t="str">
        <f t="shared" si="8"/>
        <v>David</v>
      </c>
      <c r="R19" s="4" t="str">
        <f t="shared" si="9"/>
        <v>junio</v>
      </c>
      <c r="S19" s="3" t="s">
        <v>221</v>
      </c>
      <c r="T19" s="4" t="str">
        <f t="shared" si="10"/>
        <v>Drácula</v>
      </c>
      <c r="U19" s="4" t="str">
        <f t="shared" si="11"/>
        <v>1897</v>
      </c>
      <c r="V19" s="4" t="str">
        <f t="shared" si="12"/>
        <v>Bram Stoker</v>
      </c>
    </row>
    <row r="20" spans="1:22" x14ac:dyDescent="0.25">
      <c r="A20" s="2" t="s">
        <v>21</v>
      </c>
      <c r="B20" s="3" t="s">
        <v>40</v>
      </c>
      <c r="C20" s="4" t="str">
        <f t="shared" si="0"/>
        <v>41780925E</v>
      </c>
      <c r="D20" s="3" t="s">
        <v>61</v>
      </c>
      <c r="E20" s="4">
        <f t="shared" si="1"/>
        <v>7</v>
      </c>
      <c r="F20" s="5" t="s">
        <v>169</v>
      </c>
      <c r="G20" s="5" t="s">
        <v>195</v>
      </c>
      <c r="H20" s="4" t="str">
        <f t="shared" si="2"/>
        <v>Natalia Torres Pascual</v>
      </c>
      <c r="I20" s="2" t="s">
        <v>88</v>
      </c>
      <c r="J20" s="4">
        <f t="shared" si="3"/>
        <v>6</v>
      </c>
      <c r="K20" s="3" t="s">
        <v>114</v>
      </c>
      <c r="L20" s="4">
        <f t="shared" si="4"/>
        <v>8</v>
      </c>
      <c r="M20" s="4" t="str">
        <f t="shared" si="5"/>
        <v>E</v>
      </c>
      <c r="N20" s="4" t="str">
        <f t="shared" si="6"/>
        <v>41780925</v>
      </c>
      <c r="O20" s="3" t="s">
        <v>142</v>
      </c>
      <c r="P20" s="4" t="str">
        <f t="shared" si="7"/>
        <v>1930</v>
      </c>
      <c r="Q20" s="4" t="str">
        <f t="shared" si="8"/>
        <v>Natalia</v>
      </c>
      <c r="R20" s="4" t="str">
        <f t="shared" si="9"/>
        <v>julio</v>
      </c>
      <c r="S20" s="3" t="s">
        <v>222</v>
      </c>
      <c r="T20" s="4" t="str">
        <f t="shared" si="10"/>
        <v>El retrato de Dorian Gray</v>
      </c>
      <c r="U20" s="4" t="str">
        <f t="shared" si="11"/>
        <v>1890</v>
      </c>
      <c r="V20" s="4" t="str">
        <f t="shared" si="12"/>
        <v>Oscar Wilde</v>
      </c>
    </row>
    <row r="21" spans="1:22" x14ac:dyDescent="0.25">
      <c r="A21" s="2" t="s">
        <v>22</v>
      </c>
      <c r="B21" s="3" t="s">
        <v>41</v>
      </c>
      <c r="C21" s="4" t="str">
        <f t="shared" si="0"/>
        <v>00395184K</v>
      </c>
      <c r="D21" s="3" t="s">
        <v>62</v>
      </c>
      <c r="E21" s="4">
        <f t="shared" si="1"/>
        <v>4</v>
      </c>
      <c r="F21" s="5" t="s">
        <v>170</v>
      </c>
      <c r="G21" s="5" t="s">
        <v>196</v>
      </c>
      <c r="H21" s="4" t="str">
        <f t="shared" si="2"/>
        <v>Iván Domínguez Arias</v>
      </c>
      <c r="I21" s="2" t="s">
        <v>89</v>
      </c>
      <c r="J21" s="4">
        <f t="shared" si="3"/>
        <v>7</v>
      </c>
      <c r="K21" s="3" t="s">
        <v>115</v>
      </c>
      <c r="L21" s="4">
        <f t="shared" si="4"/>
        <v>5</v>
      </c>
      <c r="M21" s="4" t="str">
        <f t="shared" si="5"/>
        <v>K</v>
      </c>
      <c r="N21" s="4" t="str">
        <f t="shared" si="6"/>
        <v>00395184</v>
      </c>
      <c r="O21" s="3" t="s">
        <v>143</v>
      </c>
      <c r="P21" s="4" t="str">
        <f t="shared" si="7"/>
        <v>5674</v>
      </c>
      <c r="Q21" s="4" t="str">
        <f t="shared" si="8"/>
        <v>Iván</v>
      </c>
      <c r="R21" s="4" t="str">
        <f t="shared" si="9"/>
        <v>agosto</v>
      </c>
      <c r="S21" s="3" t="s">
        <v>223</v>
      </c>
      <c r="T21" s="4" t="str">
        <f t="shared" si="10"/>
        <v>El código Da Vinci</v>
      </c>
      <c r="U21" s="4" t="str">
        <f t="shared" si="11"/>
        <v>2003</v>
      </c>
      <c r="V21" s="4" t="str">
        <f t="shared" si="12"/>
        <v>Dan Brown</v>
      </c>
    </row>
    <row r="22" spans="1:22" x14ac:dyDescent="0.25">
      <c r="A22" s="2" t="s">
        <v>23</v>
      </c>
      <c r="B22" s="3" t="s">
        <v>30</v>
      </c>
      <c r="C22" s="4" t="str">
        <f t="shared" si="0"/>
        <v>68912470P</v>
      </c>
      <c r="D22" s="3" t="s">
        <v>63</v>
      </c>
      <c r="E22" s="4">
        <f t="shared" si="1"/>
        <v>4</v>
      </c>
      <c r="F22" s="5" t="s">
        <v>171</v>
      </c>
      <c r="G22" s="5" t="s">
        <v>197</v>
      </c>
      <c r="H22" s="4" t="str">
        <f t="shared" si="2"/>
        <v>Rosa Vázquez Ferrer</v>
      </c>
      <c r="I22" s="2" t="s">
        <v>90</v>
      </c>
      <c r="J22" s="4">
        <f t="shared" si="3"/>
        <v>11</v>
      </c>
      <c r="K22" s="3" t="s">
        <v>116</v>
      </c>
      <c r="L22" s="4">
        <f t="shared" si="4"/>
        <v>5</v>
      </c>
      <c r="M22" s="4" t="str">
        <f t="shared" si="5"/>
        <v>P</v>
      </c>
      <c r="N22" s="4" t="str">
        <f t="shared" si="6"/>
        <v>68912470</v>
      </c>
      <c r="O22" s="3" t="s">
        <v>144</v>
      </c>
      <c r="P22" s="4" t="str">
        <f t="shared" si="7"/>
        <v>7201</v>
      </c>
      <c r="Q22" s="4" t="str">
        <f t="shared" si="8"/>
        <v>Rosa</v>
      </c>
      <c r="R22" s="4" t="str">
        <f t="shared" si="9"/>
        <v>septiembre</v>
      </c>
      <c r="S22" s="3" t="s">
        <v>224</v>
      </c>
      <c r="T22" s="4" t="str">
        <f t="shared" si="10"/>
        <v>La carretera</v>
      </c>
      <c r="U22" s="4" t="str">
        <f t="shared" si="11"/>
        <v>2006</v>
      </c>
      <c r="V22" s="4" t="str">
        <f t="shared" si="12"/>
        <v>Cormac McCarthy</v>
      </c>
    </row>
    <row r="23" spans="1:22" x14ac:dyDescent="0.25">
      <c r="A23" s="2" t="s">
        <v>24</v>
      </c>
      <c r="B23" s="3" t="s">
        <v>42</v>
      </c>
      <c r="C23" s="4" t="str">
        <f t="shared" si="0"/>
        <v>17263059H</v>
      </c>
      <c r="D23" s="3" t="s">
        <v>64</v>
      </c>
      <c r="E23" s="4">
        <f t="shared" si="1"/>
        <v>6</v>
      </c>
      <c r="F23" s="5" t="s">
        <v>172</v>
      </c>
      <c r="G23" s="5" t="s">
        <v>198</v>
      </c>
      <c r="H23" s="4" t="str">
        <f t="shared" si="2"/>
        <v>Adrián Ramos Bravo</v>
      </c>
      <c r="I23" s="2" t="s">
        <v>91</v>
      </c>
      <c r="J23" s="4">
        <f t="shared" si="3"/>
        <v>8</v>
      </c>
      <c r="K23" s="3" t="s">
        <v>117</v>
      </c>
      <c r="L23" s="4">
        <f t="shared" si="4"/>
        <v>7</v>
      </c>
      <c r="M23" s="4" t="str">
        <f t="shared" si="5"/>
        <v>H</v>
      </c>
      <c r="N23" s="4" t="str">
        <f t="shared" si="6"/>
        <v>17263059</v>
      </c>
      <c r="O23" s="3" t="s">
        <v>145</v>
      </c>
      <c r="P23" s="4" t="str">
        <f t="shared" si="7"/>
        <v>3849</v>
      </c>
      <c r="Q23" s="4" t="str">
        <f t="shared" si="8"/>
        <v>Adrián</v>
      </c>
      <c r="R23" s="4" t="str">
        <f t="shared" si="9"/>
        <v>octubre</v>
      </c>
      <c r="S23" s="3" t="s">
        <v>225</v>
      </c>
      <c r="T23" s="4" t="str">
        <f t="shared" si="10"/>
        <v>El extranjero</v>
      </c>
      <c r="U23" s="4" t="str">
        <f t="shared" si="11"/>
        <v>1942</v>
      </c>
      <c r="V23" s="4" t="str">
        <f t="shared" si="12"/>
        <v>Albert Camus</v>
      </c>
    </row>
    <row r="24" spans="1:22" x14ac:dyDescent="0.25">
      <c r="A24" s="2" t="s">
        <v>25</v>
      </c>
      <c r="B24" s="3" t="s">
        <v>29</v>
      </c>
      <c r="C24" s="4" t="str">
        <f t="shared" si="0"/>
        <v>09582641J</v>
      </c>
      <c r="D24" s="3" t="s">
        <v>65</v>
      </c>
      <c r="E24" s="4">
        <f t="shared" si="1"/>
        <v>7</v>
      </c>
      <c r="F24" s="5" t="s">
        <v>173</v>
      </c>
      <c r="G24" s="5" t="s">
        <v>199</v>
      </c>
      <c r="H24" s="4" t="str">
        <f t="shared" si="2"/>
        <v>Beatriz Gil Lara</v>
      </c>
      <c r="I24" s="2" t="s">
        <v>92</v>
      </c>
      <c r="J24" s="4">
        <f t="shared" si="3"/>
        <v>10</v>
      </c>
      <c r="K24" s="3" t="s">
        <v>118</v>
      </c>
      <c r="L24" s="4">
        <f t="shared" si="4"/>
        <v>8</v>
      </c>
      <c r="M24" s="4" t="str">
        <f t="shared" si="5"/>
        <v>J</v>
      </c>
      <c r="N24" s="4" t="str">
        <f t="shared" si="6"/>
        <v>09582641</v>
      </c>
      <c r="O24" s="3" t="s">
        <v>146</v>
      </c>
      <c r="P24" s="4" t="str">
        <f t="shared" si="7"/>
        <v>9105</v>
      </c>
      <c r="Q24" s="4" t="str">
        <f t="shared" si="8"/>
        <v>Beatriz</v>
      </c>
      <c r="R24" s="4" t="str">
        <f t="shared" si="9"/>
        <v>noviembre</v>
      </c>
      <c r="S24" s="3" t="s">
        <v>226</v>
      </c>
      <c r="T24" s="4" t="str">
        <f t="shared" si="10"/>
        <v>El perfume</v>
      </c>
      <c r="U24" s="4" t="str">
        <f t="shared" si="11"/>
        <v>1985</v>
      </c>
      <c r="V24" s="4" t="str">
        <f t="shared" si="12"/>
        <v>Patrick Süskind</v>
      </c>
    </row>
    <row r="25" spans="1:22" x14ac:dyDescent="0.25">
      <c r="A25" s="2" t="s">
        <v>26</v>
      </c>
      <c r="B25" s="3" t="s">
        <v>37</v>
      </c>
      <c r="C25" s="4" t="str">
        <f t="shared" si="0"/>
        <v>74051826Z</v>
      </c>
      <c r="D25" s="3" t="s">
        <v>66</v>
      </c>
      <c r="E25" s="4">
        <f t="shared" si="1"/>
        <v>4</v>
      </c>
      <c r="F25" s="5" t="s">
        <v>174</v>
      </c>
      <c r="G25" s="5" t="s">
        <v>200</v>
      </c>
      <c r="H25" s="4" t="str">
        <f t="shared" si="2"/>
        <v>Juan Serrano Santana</v>
      </c>
      <c r="I25" s="2" t="s">
        <v>93</v>
      </c>
      <c r="J25" s="4">
        <f t="shared" si="3"/>
        <v>10</v>
      </c>
      <c r="K25" s="3" t="s">
        <v>119</v>
      </c>
      <c r="L25" s="4">
        <f t="shared" si="4"/>
        <v>5</v>
      </c>
      <c r="M25" s="4" t="str">
        <f t="shared" si="5"/>
        <v>Z</v>
      </c>
      <c r="N25" s="4" t="str">
        <f t="shared" si="6"/>
        <v>74051826</v>
      </c>
      <c r="O25" s="3" t="s">
        <v>147</v>
      </c>
      <c r="P25" s="4" t="str">
        <f t="shared" si="7"/>
        <v>4460</v>
      </c>
      <c r="Q25" s="4" t="str">
        <f t="shared" si="8"/>
        <v>Juan</v>
      </c>
      <c r="R25" s="4" t="str">
        <f t="shared" si="9"/>
        <v>diciembre</v>
      </c>
      <c r="S25" s="3" t="s">
        <v>227</v>
      </c>
      <c r="T25" s="4" t="str">
        <f t="shared" si="10"/>
        <v>Harry Potter y la piedra filosofal</v>
      </c>
      <c r="U25" s="4" t="str">
        <f t="shared" si="11"/>
        <v>1997</v>
      </c>
      <c r="V25" s="4" t="str">
        <f t="shared" si="12"/>
        <v>J. K. Rowling</v>
      </c>
    </row>
    <row r="26" spans="1:22" x14ac:dyDescent="0.25">
      <c r="A26" s="2" t="s">
        <v>27</v>
      </c>
      <c r="B26" s="3" t="s">
        <v>36</v>
      </c>
      <c r="C26" s="4" t="str">
        <f t="shared" si="0"/>
        <v>02196438F</v>
      </c>
      <c r="D26" s="3" t="s">
        <v>67</v>
      </c>
      <c r="E26" s="4">
        <f t="shared" si="1"/>
        <v>6</v>
      </c>
      <c r="F26" s="5" t="s">
        <v>175</v>
      </c>
      <c r="G26" s="5" t="s">
        <v>201</v>
      </c>
      <c r="H26" s="4" t="str">
        <f t="shared" si="2"/>
        <v>Silvia Molina Soto</v>
      </c>
      <c r="I26" s="2" t="s">
        <v>70</v>
      </c>
      <c r="J26" s="4">
        <f t="shared" si="3"/>
        <v>6</v>
      </c>
      <c r="K26" s="3" t="s">
        <v>120</v>
      </c>
      <c r="L26" s="4">
        <f t="shared" si="4"/>
        <v>7</v>
      </c>
      <c r="M26" s="4" t="str">
        <f t="shared" si="5"/>
        <v>F</v>
      </c>
      <c r="N26" s="4" t="str">
        <f t="shared" si="6"/>
        <v>02196438</v>
      </c>
      <c r="O26" s="3" t="s">
        <v>148</v>
      </c>
      <c r="P26" s="4" t="str">
        <f t="shared" si="7"/>
        <v>6583</v>
      </c>
      <c r="Q26" s="4" t="str">
        <f t="shared" si="8"/>
        <v>Silvia</v>
      </c>
      <c r="R26" s="4" t="str">
        <f t="shared" si="9"/>
        <v>enero</v>
      </c>
      <c r="S26" s="3" t="s">
        <v>228</v>
      </c>
      <c r="T26" s="4" t="str">
        <f t="shared" si="10"/>
        <v>La isla del tesoro</v>
      </c>
      <c r="U26" s="4" t="str">
        <f t="shared" si="11"/>
        <v>1883</v>
      </c>
      <c r="V26" s="4" t="str">
        <f t="shared" si="12"/>
        <v>Robert Louis Stevenson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Funciones de texto</vt:lpstr>
      <vt:lpstr>Funciones de texto Resuelto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Enrique Martínez García</dc:creator>
  <cp:lastModifiedBy>José Enrique Martínez García</cp:lastModifiedBy>
  <dcterms:created xsi:type="dcterms:W3CDTF">2026-01-09T17:19:47Z</dcterms:created>
  <dcterms:modified xsi:type="dcterms:W3CDTF">2026-01-09T18:50:14Z</dcterms:modified>
</cp:coreProperties>
</file>